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<sst xmlns="http://schemas.openxmlformats.org/spreadsheetml/2006/main" count="33" uniqueCount="27">
  <si>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</si>
  <si>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</si>
  <si>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</si>
  <si>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</si>
  <si>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</si>
  <si>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</si>
  <si>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</si>
  <si>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</si>
  <si>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</si>
  <si>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</si>
  <si>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</si>
  <si>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</si>
  <si>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</si>
  <si>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</si>
  <si>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</si>
  <si>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</si>
  <si>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</si>
  <si>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NO MAN'S LAND: REEKER 2</t>
  </si>
  <si>
    <t>ÖZEN/UMUT SANAT</t>
  </si>
  <si>
    <t>DONKEY XOTE</t>
  </si>
  <si>
    <t>STORY OF LEO, THE</t>
  </si>
  <si>
    <t>DATE : 13.02.2009</t>
  </si>
  <si>
    <t>COUPERET, LE (AX, THE)</t>
  </si>
  <si>
    <t>UMUT SANAT</t>
  </si>
  <si>
    <t>UMUT SANAT / ÖZEN</t>
  </si>
  <si>
    <t>TIMELINE</t>
  </si>
  <si>
    <t>MUTUAL FILMS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</si>
</sst>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06.02 - 12.02.2009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8" zoomScaleNormal="8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" sqref="H3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7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3" t="s">
        <v>0</v>
      </c>
      <c r="D6" s="117" t="s">
        <v>1</v>
      </c>
      <c r="E6" s="114" t="s">
        <v>13</v>
      </c>
      <c r="F6" s="114" t="s">
        <v>12</v>
      </c>
      <c r="G6" s="111" t="s">
        <v>2</v>
      </c>
      <c r="H6" s="111" t="s">
        <v>9</v>
      </c>
      <c r="I6" s="111" t="s">
        <v>10</v>
      </c>
      <c r="J6" s="116" t="s">
        <v>3</v>
      </c>
      <c r="K6" s="116"/>
      <c r="L6" s="116"/>
      <c r="M6" s="116"/>
      <c r="N6" s="110" t="s">
        <v>4</v>
      </c>
      <c r="O6" s="110"/>
      <c r="P6" s="110"/>
    </row>
    <row r="7" spans="1:16" s="23" customFormat="1" ht="51.75" customHeight="1">
      <c r="A7" s="24"/>
      <c r="B7" s="22"/>
      <c r="C7" s="112"/>
      <c r="D7" s="118"/>
      <c r="E7" s="115"/>
      <c r="F7" s="115"/>
      <c r="G7" s="112"/>
      <c r="H7" s="112"/>
      <c r="I7" s="112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06" t="s">
        <v>17</v>
      </c>
      <c r="D8" s="1">
        <v>39815</v>
      </c>
      <c r="E8" s="103" t="s">
        <v>15</v>
      </c>
      <c r="F8" s="105" t="s">
        <v>18</v>
      </c>
      <c r="G8" s="103">
        <v>26</v>
      </c>
      <c r="H8" s="86">
        <v>13</v>
      </c>
      <c r="I8" s="86">
        <v>6</v>
      </c>
      <c r="J8" s="18">
        <v>10832</v>
      </c>
      <c r="K8" s="102">
        <v>1781</v>
      </c>
      <c r="L8" s="60">
        <f aca="true" t="shared" si="0" ref="L8:L14">K8/H8</f>
        <v>137</v>
      </c>
      <c r="M8" s="61">
        <f aca="true" t="shared" si="1" ref="M8:M14">J8/K8</f>
        <v>6.081976417742841</v>
      </c>
      <c r="N8" s="13">
        <v>139141</v>
      </c>
      <c r="O8" s="102">
        <v>17385</v>
      </c>
      <c r="P8" s="61">
        <f>+N8/O8</f>
        <v>8.003508771929825</v>
      </c>
    </row>
    <row r="9" spans="1:16" s="29" customFormat="1" ht="15">
      <c r="A9" s="28">
        <v>2</v>
      </c>
      <c r="B9" s="30"/>
      <c r="C9" s="12" t="s">
        <v>20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1</v>
      </c>
      <c r="I9" s="86">
        <v>20</v>
      </c>
      <c r="J9" s="18">
        <v>10</v>
      </c>
      <c r="K9" s="102">
        <v>2</v>
      </c>
      <c r="L9" s="60">
        <f>K9/H9</f>
        <v>2</v>
      </c>
      <c r="M9" s="61">
        <f>J9/K9</f>
        <v>5</v>
      </c>
      <c r="N9" s="13">
        <v>415562</v>
      </c>
      <c r="O9" s="102">
        <v>52376</v>
      </c>
      <c r="P9" s="61">
        <f>+N9/O9</f>
        <v>7.934206506797007</v>
      </c>
    </row>
    <row r="10" spans="1:16" s="29" customFormat="1" ht="15">
      <c r="A10" s="28">
        <v>3</v>
      </c>
      <c r="B10" s="30"/>
      <c r="C10" s="12" t="s">
        <v>19</v>
      </c>
      <c r="D10" s="1">
        <v>39472</v>
      </c>
      <c r="E10" s="104" t="s">
        <v>15</v>
      </c>
      <c r="F10" s="105" t="s">
        <v>16</v>
      </c>
      <c r="G10" s="103">
        <v>59</v>
      </c>
      <c r="H10" s="86">
        <v>1</v>
      </c>
      <c r="I10" s="86">
        <v>29</v>
      </c>
      <c r="J10" s="18">
        <v>124.5</v>
      </c>
      <c r="K10" s="102">
        <v>45</v>
      </c>
      <c r="L10" s="60">
        <f>K10/H10</f>
        <v>45</v>
      </c>
      <c r="M10" s="61">
        <f>J10/K10</f>
        <v>2.7666666666666666</v>
      </c>
      <c r="N10" s="13">
        <v>807147.5</v>
      </c>
      <c r="O10" s="102">
        <v>105293</v>
      </c>
      <c r="P10" s="61">
        <f>+N10/O10</f>
        <v>7.665728016107433</v>
      </c>
    </row>
    <row r="11" spans="1:16" s="32" customFormat="1" ht="15">
      <c r="A11" s="28">
        <v>4</v>
      </c>
      <c r="B11" s="31"/>
      <c r="C11" s="12" t="s">
        <v>22</v>
      </c>
      <c r="D11" s="1">
        <v>38478</v>
      </c>
      <c r="E11" s="104" t="s">
        <v>23</v>
      </c>
      <c r="F11" s="105" t="s">
        <v>24</v>
      </c>
      <c r="G11" s="103">
        <v>11</v>
      </c>
      <c r="H11" s="86">
        <v>3</v>
      </c>
      <c r="I11" s="86">
        <v>18</v>
      </c>
      <c r="J11" s="18">
        <v>7128</v>
      </c>
      <c r="K11" s="102">
        <v>1782</v>
      </c>
      <c r="L11" s="60">
        <f t="shared" si="0"/>
        <v>594</v>
      </c>
      <c r="M11" s="61">
        <f t="shared" si="1"/>
        <v>4</v>
      </c>
      <c r="N11" s="13">
        <v>31473</v>
      </c>
      <c r="O11" s="102">
        <v>6183</v>
      </c>
      <c r="P11" s="61">
        <f>+N11/O11</f>
        <v>5.090247452692868</v>
      </c>
    </row>
    <row r="12" spans="1:16" s="32" customFormat="1" ht="15">
      <c r="A12" s="28">
        <v>5</v>
      </c>
      <c r="B12" s="31"/>
      <c r="C12" s="12" t="s">
        <v>25</v>
      </c>
      <c r="D12" s="1">
        <v>37995</v>
      </c>
      <c r="E12" s="104" t="s">
        <v>23</v>
      </c>
      <c r="F12" s="105" t="s">
        <v>26</v>
      </c>
      <c r="G12" s="103">
        <v>66</v>
      </c>
      <c r="H12" s="86">
        <v>3</v>
      </c>
      <c r="I12" s="58">
        <v>19</v>
      </c>
      <c r="J12" s="18">
        <v>7128</v>
      </c>
      <c r="K12" s="5">
        <v>1782</v>
      </c>
      <c r="L12" s="60">
        <f t="shared" si="0"/>
        <v>594</v>
      </c>
      <c r="M12" s="61">
        <f t="shared" si="1"/>
        <v>4</v>
      </c>
      <c r="N12" s="13">
        <v>514860</v>
      </c>
      <c r="O12" s="5">
        <v>80093</v>
      </c>
      <c r="P12" s="61">
        <f aca="true" t="shared" si="2" ref="P12:P19">+N12/O12</f>
        <v>6.4282771278388875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21</v>
      </c>
      <c r="I21" s="69"/>
      <c r="J21" s="71">
        <f>SUM(J8:J20)</f>
        <v>25222.5</v>
      </c>
      <c r="K21" s="72">
        <f>SUM(K8:K20)</f>
        <v>5392</v>
      </c>
      <c r="L21" s="72">
        <f>K21/H21</f>
        <v>256.76190476190476</v>
      </c>
      <c r="M21" s="73">
        <f>J21/K21</f>
        <v>4.677763353115727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2009-02-13T15:36:23Z</cp:lastPrinted>
  <dcterms:created xsi:type="dcterms:W3CDTF">2006-03-17T12:24:26Z</dcterms:created>
  <dcterms:modified xsi:type="dcterms:W3CDTF">2009-02-15T07:49:39Z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-2089197362</vt:i4>
  </property>
  <property fmtid="{D5CDD505-2E9C-101B-9397-08002B2CF9AE}" pid="3" name="_EmailSubject">
    <vt:lpwstr>Weekly Box Office - Week: 06-2009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