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<sst xmlns="http://schemas.openxmlformats.org/spreadsheetml/2006/main" count="36" uniqueCount="28">
  <si>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</si>
  <si>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</si>
  <si>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</si>
  <si>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</si>
  <si>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</si>
  <si>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</si>
  <si>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</si>
  <si>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</si>
  <si>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</si>
  <si>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</si>
  <si>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</si>
  <si>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</si>
  <si>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</si>
  <si>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</si>
  <si>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</si>
  <si>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</si>
  <si>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</si>
  <si>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</si>
  <si>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TIMBER FALLS</t>
  </si>
  <si>
    <t>FIREFLIES IN THE GARDEN</t>
  </si>
  <si>
    <t>DATE : 05.12.2008</t>
  </si>
  <si>
    <t>MOTORCYCLE DIARIES, THE</t>
  </si>
  <si>
    <t>UMUT SANAT</t>
  </si>
  <si>
    <t>UMUT SANAT / ÖZEN</t>
  </si>
  <si>
    <t>COMANDANTE</t>
  </si>
  <si>
    <t>MEDIAPRO</t>
  </si>
  <si>
    <t>BON VOYAGE</t>
  </si>
  <si>
    <t>EUROPACORP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</si>
</sst>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49
28.11 - 04.12.2008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:D7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19</v>
      </c>
      <c r="D8" s="1">
        <v>39766</v>
      </c>
      <c r="E8" s="104" t="s">
        <v>15</v>
      </c>
      <c r="F8" s="105" t="s">
        <v>16</v>
      </c>
      <c r="G8" s="103">
        <v>44</v>
      </c>
      <c r="H8" s="86">
        <v>34</v>
      </c>
      <c r="I8" s="86">
        <v>3</v>
      </c>
      <c r="J8" s="18">
        <v>22675</v>
      </c>
      <c r="K8" s="102">
        <v>3194</v>
      </c>
      <c r="L8" s="60">
        <f aca="true" t="shared" si="0" ref="L8:L14">K8/H8</f>
        <v>93.94117647058823</v>
      </c>
      <c r="M8" s="61">
        <f aca="true" t="shared" si="1" ref="M8:M14">J8/K8</f>
        <v>7.099248591108328</v>
      </c>
      <c r="N8" s="13">
        <v>258899.5</v>
      </c>
      <c r="O8" s="102">
        <v>26323</v>
      </c>
      <c r="P8" s="61">
        <f aca="true" t="shared" si="2" ref="P8:P19">+N8/O8</f>
        <v>9.835486076814952</v>
      </c>
    </row>
    <row r="9" spans="1:16" s="29" customFormat="1" ht="15">
      <c r="A9" s="28">
        <v>2</v>
      </c>
      <c r="B9" s="30"/>
      <c r="C9" s="12" t="s">
        <v>18</v>
      </c>
      <c r="D9" s="1">
        <v>39724</v>
      </c>
      <c r="E9" s="104" t="s">
        <v>15</v>
      </c>
      <c r="F9" s="105" t="s">
        <v>16</v>
      </c>
      <c r="G9" s="103">
        <v>40</v>
      </c>
      <c r="H9" s="86">
        <v>1</v>
      </c>
      <c r="I9" s="86">
        <v>9</v>
      </c>
      <c r="J9" s="18">
        <v>289</v>
      </c>
      <c r="K9" s="102">
        <v>49</v>
      </c>
      <c r="L9" s="60">
        <f>K9/H9</f>
        <v>49</v>
      </c>
      <c r="M9" s="61">
        <f>J9/K9</f>
        <v>5.8979591836734695</v>
      </c>
      <c r="N9" s="13">
        <v>390259</v>
      </c>
      <c r="O9" s="102">
        <v>47561</v>
      </c>
      <c r="P9" s="61">
        <f>+N9/O9</f>
        <v>8.205441433106957</v>
      </c>
    </row>
    <row r="10" spans="1:16" s="29" customFormat="1" ht="15">
      <c r="A10" s="28">
        <v>3</v>
      </c>
      <c r="B10" s="30"/>
      <c r="C10" s="12" t="s">
        <v>17</v>
      </c>
      <c r="D10" s="1">
        <v>39710</v>
      </c>
      <c r="E10" s="104" t="s">
        <v>15</v>
      </c>
      <c r="F10" s="105" t="s">
        <v>16</v>
      </c>
      <c r="G10" s="103">
        <v>66</v>
      </c>
      <c r="H10" s="86">
        <v>8</v>
      </c>
      <c r="I10" s="86">
        <v>11</v>
      </c>
      <c r="J10" s="18">
        <v>3524.5</v>
      </c>
      <c r="K10" s="102">
        <v>1134</v>
      </c>
      <c r="L10" s="60">
        <f>K10/H10</f>
        <v>141.75</v>
      </c>
      <c r="M10" s="61">
        <f>J10/K10</f>
        <v>3.1080246913580245</v>
      </c>
      <c r="N10" s="13">
        <v>404097</v>
      </c>
      <c r="O10" s="102">
        <v>48762</v>
      </c>
      <c r="P10" s="61">
        <f>+N10/O10</f>
        <v>8.287129322013042</v>
      </c>
    </row>
    <row r="11" spans="1:16" s="32" customFormat="1" ht="15">
      <c r="A11" s="28">
        <v>4</v>
      </c>
      <c r="B11" s="31"/>
      <c r="C11" s="12" t="s">
        <v>21</v>
      </c>
      <c r="D11" s="1">
        <v>38296</v>
      </c>
      <c r="E11" s="104" t="s">
        <v>22</v>
      </c>
      <c r="F11" s="105" t="s">
        <v>23</v>
      </c>
      <c r="G11" s="103">
        <v>20</v>
      </c>
      <c r="H11" s="86">
        <v>1</v>
      </c>
      <c r="I11" s="86">
        <v>38</v>
      </c>
      <c r="J11" s="18">
        <v>1188</v>
      </c>
      <c r="K11" s="102">
        <v>297</v>
      </c>
      <c r="L11" s="60">
        <f>K11/H11</f>
        <v>297</v>
      </c>
      <c r="M11" s="61">
        <f>J11/K11</f>
        <v>4</v>
      </c>
      <c r="N11" s="13">
        <v>332642</v>
      </c>
      <c r="O11" s="102">
        <v>50942</v>
      </c>
      <c r="P11" s="61">
        <f>+N11/O11</f>
        <v>6.529818224647639</v>
      </c>
    </row>
    <row r="12" spans="1:16" s="32" customFormat="1" ht="15">
      <c r="A12" s="28">
        <v>5</v>
      </c>
      <c r="B12" s="31"/>
      <c r="C12" s="12" t="s">
        <v>24</v>
      </c>
      <c r="D12" s="1">
        <v>37918</v>
      </c>
      <c r="E12" s="104" t="s">
        <v>22</v>
      </c>
      <c r="F12" s="105" t="s">
        <v>25</v>
      </c>
      <c r="G12" s="103">
        <v>10</v>
      </c>
      <c r="H12" s="86">
        <v>1</v>
      </c>
      <c r="I12" s="58">
        <v>25</v>
      </c>
      <c r="J12" s="18">
        <v>1188</v>
      </c>
      <c r="K12" s="5">
        <v>297</v>
      </c>
      <c r="L12" s="60">
        <f t="shared" si="0"/>
        <v>297</v>
      </c>
      <c r="M12" s="61">
        <f t="shared" si="1"/>
        <v>4</v>
      </c>
      <c r="N12" s="13">
        <v>148606</v>
      </c>
      <c r="O12" s="5">
        <v>23549</v>
      </c>
      <c r="P12" s="61">
        <f t="shared" si="2"/>
        <v>6.310501507495011</v>
      </c>
    </row>
    <row r="13" spans="1:16" s="32" customFormat="1" ht="15">
      <c r="A13" s="28">
        <v>6</v>
      </c>
      <c r="B13" s="31"/>
      <c r="C13" s="3" t="s">
        <v>26</v>
      </c>
      <c r="D13" s="2">
        <v>37883</v>
      </c>
      <c r="E13" s="104" t="s">
        <v>22</v>
      </c>
      <c r="F13" s="105" t="s">
        <v>27</v>
      </c>
      <c r="G13" s="103">
        <v>26</v>
      </c>
      <c r="H13" s="86">
        <v>1</v>
      </c>
      <c r="I13" s="58">
        <v>19</v>
      </c>
      <c r="J13" s="16">
        <v>1188</v>
      </c>
      <c r="K13" s="6">
        <v>297</v>
      </c>
      <c r="L13" s="60">
        <f t="shared" si="0"/>
        <v>297</v>
      </c>
      <c r="M13" s="61">
        <f t="shared" si="1"/>
        <v>4</v>
      </c>
      <c r="N13" s="13">
        <v>113601.7</v>
      </c>
      <c r="O13" s="5">
        <v>17567</v>
      </c>
      <c r="P13" s="61">
        <f t="shared" si="2"/>
        <v>6.46676723401833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46</v>
      </c>
      <c r="I21" s="69"/>
      <c r="J21" s="71">
        <f>SUM(J8:J20)</f>
        <v>30052.5</v>
      </c>
      <c r="K21" s="72">
        <f>SUM(K8:K20)</f>
        <v>5268</v>
      </c>
      <c r="L21" s="72">
        <f>K21/H21</f>
        <v>114.52173913043478</v>
      </c>
      <c r="M21" s="73">
        <f>J21/K21</f>
        <v>5.704726651480637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2008-12-05T14:25:23Z</cp:lastPrinted>
  <dcterms:created xsi:type="dcterms:W3CDTF">2006-03-17T12:24:26Z</dcterms:created>
  <dcterms:modified xsi:type="dcterms:W3CDTF">2008-12-06T10:30:57Z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1006556404</vt:i4>
  </property>
  <property fmtid="{D5CDD505-2E9C-101B-9397-08002B2CF9AE}" pid="3" name="_EmailSubject">
    <vt:lpwstr>Weekly Box Office - Week: 49-2008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