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04" activeTab="0"/>
  </bookViews>
  <sheets>
    <sheet name="WEEKEND REPORT" sheetId="1" r:id="rId1"/>
  </sheets>
  <definedNames>
    <definedName name="_xlnm.Print_Area" localSheetId="0">'WEEKEND REPORT'!$A$1:$X$14</definedName>
  </definedNames>
  <calcPr fullCalcOnLoad="1"/>
</workbook>
</file>

<file path=xl/sharedStrings.xml><?xml version="1.0" encoding="utf-8"?>
<sst xmlns="http://schemas.openxmlformats.org/spreadsheetml/2006/main" count="43" uniqueCount="30">
  <si>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</si>
  <si>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</si>
  <si>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</si>
  <si>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</si>
  <si>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</si>
  <si>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</si>
  <si>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</si>
  <si>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</si>
  <si>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</si>
  <si>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</si>
  <si>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</si>
  <si>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</si>
  <si>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</si>
  <si>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</si>
  <si>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</si>
  <si>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</si>
  <si>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</si>
  <si>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</si>
  <si>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</si>
  <si>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</si>
  <si>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WEEKEND BOX OFFICE &amp; ADMISSION REPORT</t>
  </si>
  <si>
    <t>TÜRKİYE'S WEEKEND MARKET DATAS</t>
  </si>
  <si>
    <t>35 milim</t>
  </si>
  <si>
    <t>LIVING FOREST</t>
  </si>
  <si>
    <t>35 MILIM</t>
  </si>
  <si>
    <t>HORIZON INT.</t>
  </si>
  <si>
    <t>SINETEL FILM</t>
  </si>
  <si>
    <t>RIGHTEOUS KILL</t>
  </si>
  <si>
    <t>JVCD</t>
  </si>
  <si>
    <t>WEEKEND: 07 Kasım - 09 Kasım  2008</t>
  </si>
</sst>
</file>

<file path=xl/styles.xml><?xml version="1.0" encoding="utf-8"?>
<styleSheet xmlns="http://schemas.openxmlformats.org/spreadsheetml/2006/main">
  <numFmts count="34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.0\ _T_L_-;\-* #,##0.0\ _T_L_-;_-* &quot;-&quot;??\ _T_L_-;_-@_-"/>
    <numFmt numFmtId="173" formatCode="_-* #,##0\ _T_L_-;\-* #,##0\ _T_L_-;_-* &quot;-&quot;??\ _T_L_-;_-@_-"/>
    <numFmt numFmtId="174" formatCode="[$-41F]dd\ mmmm\ yyyy\ dddd"/>
    <numFmt numFmtId="175" formatCode="[$-41F]d\ mmmm\ yy;@"/>
    <numFmt numFmtId="176" formatCode="mm/dd/yy"/>
    <numFmt numFmtId="177" formatCode="#,##0.00\ "/>
    <numFmt numFmtId="178" formatCode="_(* #,##0_);_(* \(#,##0\);_(* &quot;-&quot;??_);_(@_)"/>
    <numFmt numFmtId="179" formatCode="\%\ 0\ "/>
    <numFmt numFmtId="180" formatCode="#,##0\ "/>
    <numFmt numFmtId="181" formatCode="\%\ 0"/>
    <numFmt numFmtId="182" formatCode="dd/mm/yy"/>
    <numFmt numFmtId="183" formatCode="#,##0.00\ \ "/>
    <numFmt numFmtId="184" formatCode="0\ %\ "/>
    <numFmt numFmtId="185" formatCode="0.00\ "/>
    <numFmt numFmtId="186" formatCode="dd/mm/yy;@"/>
    <numFmt numFmtId="187" formatCode="#,##0_-"/>
    <numFmt numFmtId="188" formatCode="#,##0\ \ "/>
    <numFmt numFmtId="189" formatCode="0;[Red]0"/>
  </numFmts>
  <fonts count="6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4"/>
      <name val="Arial"/>
      <family val="2"/>
    </font>
    <font>
      <b/>
      <sz val="14"/>
      <name val="Impact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b/>
      <sz val="10"/>
      <color indexed="9"/>
      <name val="Impact"/>
      <family val="2"/>
    </font>
    <font>
      <sz val="30"/>
      <name val="Batang"/>
      <family val="1"/>
    </font>
    <font>
      <b/>
      <sz val="40"/>
      <name val="Batang"/>
      <family val="1"/>
    </font>
    <font>
      <b/>
      <sz val="40"/>
      <name val="Arial"/>
      <family val="0"/>
    </font>
    <font>
      <b/>
      <sz val="25"/>
      <name val="Batang"/>
      <family val="1"/>
    </font>
    <font>
      <b/>
      <sz val="36"/>
      <name val="Batang"/>
      <family val="0"/>
    </font>
    <font>
      <b/>
      <sz val="12"/>
      <name val="Century Gothic"/>
      <family val="2"/>
    </font>
    <font>
      <b/>
      <sz val="16"/>
      <color indexed="9"/>
      <name val="Century Gothic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14"/>
      <color indexed="10"/>
      <name val="Arial"/>
      <family val="2"/>
    </font>
    <font>
      <b/>
      <sz val="14"/>
      <name val="Century Gothic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20" borderId="5" applyNumberFormat="0" applyAlignment="0" applyProtection="0"/>
    <xf numFmtId="0" fontId="55" fillId="21" borderId="6" applyNumberFormat="0" applyAlignment="0" applyProtection="0"/>
    <xf numFmtId="0" fontId="56" fillId="20" borderId="6" applyNumberFormat="0" applyAlignment="0" applyProtection="0"/>
    <xf numFmtId="0" fontId="57" fillId="22" borderId="7" applyNumberFormat="0" applyAlignment="0" applyProtection="0"/>
    <xf numFmtId="0" fontId="58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0" fillId="25" borderId="8" applyNumberFormat="0" applyFont="0" applyAlignment="0" applyProtection="0"/>
    <xf numFmtId="0" fontId="6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0" fillId="0" borderId="10" xfId="0" applyFont="1" applyBorder="1" applyAlignment="1" applyProtection="1">
      <alignment horizontal="right" vertical="center"/>
      <protection locked="0"/>
    </xf>
    <xf numFmtId="0" fontId="7" fillId="0" borderId="10" xfId="0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horizontal="right"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12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183" fontId="8" fillId="0" borderId="10" xfId="0" applyNumberFormat="1" applyFont="1" applyBorder="1" applyAlignment="1" applyProtection="1">
      <alignment vertical="center"/>
      <protection locked="0"/>
    </xf>
    <xf numFmtId="0" fontId="20" fillId="0" borderId="10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horizontal="center" vertical="center"/>
      <protection/>
    </xf>
    <xf numFmtId="183" fontId="20" fillId="0" borderId="10" xfId="0" applyNumberFormat="1" applyFont="1" applyBorder="1" applyAlignment="1" applyProtection="1">
      <alignment horizontal="center" vertical="center"/>
      <protection/>
    </xf>
    <xf numFmtId="0" fontId="21" fillId="33" borderId="10" xfId="0" applyFont="1" applyFill="1" applyBorder="1" applyAlignment="1" applyProtection="1">
      <alignment horizontal="center" vertical="center"/>
      <protection/>
    </xf>
    <xf numFmtId="3" fontId="21" fillId="33" borderId="10" xfId="0" applyNumberFormat="1" applyFont="1" applyFill="1" applyBorder="1" applyAlignment="1" applyProtection="1">
      <alignment horizontal="center" vertical="center"/>
      <protection/>
    </xf>
    <xf numFmtId="183" fontId="21" fillId="33" borderId="10" xfId="0" applyNumberFormat="1" applyFont="1" applyFill="1" applyBorder="1" applyAlignment="1" applyProtection="1">
      <alignment vertical="center"/>
      <protection/>
    </xf>
    <xf numFmtId="180" fontId="21" fillId="33" borderId="10" xfId="0" applyNumberFormat="1" applyFont="1" applyFill="1" applyBorder="1" applyAlignment="1" applyProtection="1">
      <alignment vertical="center"/>
      <protection/>
    </xf>
    <xf numFmtId="177" fontId="21" fillId="33" borderId="10" xfId="0" applyNumberFormat="1" applyFont="1" applyFill="1" applyBorder="1" applyAlignment="1" applyProtection="1">
      <alignment vertical="center"/>
      <protection/>
    </xf>
    <xf numFmtId="184" fontId="21" fillId="33" borderId="10" xfId="62" applyNumberFormat="1" applyFont="1" applyFill="1" applyBorder="1" applyAlignment="1" applyProtection="1">
      <alignment vertical="center"/>
      <protection/>
    </xf>
    <xf numFmtId="183" fontId="21" fillId="33" borderId="10" xfId="0" applyNumberFormat="1" applyFont="1" applyFill="1" applyBorder="1" applyAlignment="1" applyProtection="1">
      <alignment horizontal="right" vertical="center"/>
      <protection/>
    </xf>
    <xf numFmtId="1" fontId="21" fillId="33" borderId="10" xfId="0" applyNumberFormat="1" applyFont="1" applyFill="1" applyBorder="1" applyAlignment="1" applyProtection="1">
      <alignment horizontal="center" vertical="center"/>
      <protection/>
    </xf>
    <xf numFmtId="178" fontId="21" fillId="33" borderId="10" xfId="0" applyNumberFormat="1" applyFont="1" applyFill="1" applyBorder="1" applyAlignment="1" applyProtection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 applyProtection="1">
      <alignment horizontal="left" vertical="center"/>
      <protection locked="0"/>
    </xf>
    <xf numFmtId="182" fontId="23" fillId="0" borderId="10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left" vertical="center"/>
    </xf>
    <xf numFmtId="0" fontId="23" fillId="34" borderId="10" xfId="0" applyNumberFormat="1" applyFont="1" applyFill="1" applyBorder="1" applyAlignment="1">
      <alignment horizontal="center" vertical="center"/>
    </xf>
    <xf numFmtId="177" fontId="23" fillId="0" borderId="10" xfId="40" applyNumberFormat="1" applyFont="1" applyFill="1" applyBorder="1" applyAlignment="1">
      <alignment vertical="center"/>
    </xf>
    <xf numFmtId="188" fontId="23" fillId="0" borderId="10" xfId="40" applyNumberFormat="1" applyFont="1" applyFill="1" applyBorder="1" applyAlignment="1">
      <alignment vertical="center"/>
    </xf>
    <xf numFmtId="189" fontId="21" fillId="33" borderId="10" xfId="0" applyNumberFormat="1" applyFont="1" applyFill="1" applyBorder="1" applyAlignment="1" applyProtection="1">
      <alignment horizontal="right" vertical="center"/>
      <protection/>
    </xf>
    <xf numFmtId="0" fontId="27" fillId="0" borderId="10" xfId="0" applyNumberFormat="1" applyFont="1" applyFill="1" applyBorder="1" applyAlignment="1">
      <alignment vertical="center"/>
    </xf>
    <xf numFmtId="183" fontId="10" fillId="0" borderId="10" xfId="0" applyNumberFormat="1" applyFont="1" applyFill="1" applyBorder="1" applyAlignment="1" applyProtection="1">
      <alignment vertical="center"/>
      <protection locked="0"/>
    </xf>
    <xf numFmtId="177" fontId="22" fillId="34" borderId="10" xfId="40" applyNumberFormat="1" applyFont="1" applyFill="1" applyBorder="1" applyAlignment="1">
      <alignment vertical="center"/>
    </xf>
    <xf numFmtId="188" fontId="26" fillId="34" borderId="10" xfId="40" applyNumberFormat="1" applyFont="1" applyFill="1" applyBorder="1" applyAlignment="1">
      <alignment vertical="center"/>
    </xf>
    <xf numFmtId="188" fontId="23" fillId="34" borderId="10" xfId="40" applyNumberFormat="1" applyFont="1" applyFill="1" applyBorder="1" applyAlignment="1">
      <alignment vertical="center"/>
    </xf>
    <xf numFmtId="185" fontId="23" fillId="34" borderId="10" xfId="40" applyNumberFormat="1" applyFont="1" applyFill="1" applyBorder="1" applyAlignment="1">
      <alignment vertical="center"/>
    </xf>
    <xf numFmtId="184" fontId="23" fillId="35" borderId="10" xfId="62" applyNumberFormat="1" applyFont="1" applyFill="1" applyBorder="1" applyAlignment="1">
      <alignment vertical="center"/>
    </xf>
    <xf numFmtId="185" fontId="23" fillId="35" borderId="10" xfId="0" applyNumberFormat="1" applyFont="1" applyFill="1" applyBorder="1" applyAlignment="1">
      <alignment vertical="center"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1" fillId="33" borderId="10" xfId="0" applyFont="1" applyFill="1" applyBorder="1" applyAlignment="1" applyProtection="1">
      <alignment horizontal="center" vertical="center"/>
      <protection/>
    </xf>
    <xf numFmtId="171" fontId="25" fillId="0" borderId="10" xfId="40" applyFont="1" applyFill="1" applyBorder="1" applyAlignment="1" applyProtection="1">
      <alignment horizontal="center" vertical="center"/>
      <protection/>
    </xf>
    <xf numFmtId="0" fontId="20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15" fillId="36" borderId="10" xfId="0" applyFont="1" applyFill="1" applyBorder="1" applyAlignment="1" applyProtection="1">
      <alignment horizontal="center" vertical="center" wrapText="1"/>
      <protection locked="0"/>
    </xf>
    <xf numFmtId="0" fontId="15" fillId="36" borderId="10" xfId="0" applyFont="1" applyFill="1" applyBorder="1" applyAlignment="1">
      <alignment horizontal="center" vertical="center" wrapText="1"/>
    </xf>
    <xf numFmtId="0" fontId="16" fillId="36" borderId="10" xfId="0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center" vertical="center" wrapText="1"/>
    </xf>
    <xf numFmtId="0" fontId="19" fillId="37" borderId="10" xfId="0" applyFont="1" applyFill="1" applyBorder="1" applyAlignment="1" applyProtection="1">
      <alignment horizontal="center" vertical="center"/>
      <protection/>
    </xf>
    <xf numFmtId="0" fontId="19" fillId="37" borderId="10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16097250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485775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3258800" y="0"/>
          <a:ext cx="279082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19</xdr:row>
      <xdr:rowOff>0</xdr:rowOff>
    </xdr:from>
    <xdr:to>
      <xdr:col>14</xdr:col>
      <xdr:colOff>419100</xdr:colOff>
      <xdr:row>19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23850" y="5695950"/>
          <a:ext cx="9172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FİLM, ŞİRKET VE DAĞITIMCI İSİMLERİNDE LÜTFEN TÜRKÇE KARAKTER KULLANMAYINIZ. 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FİLM İSİMLERİNDE BAŞA GELEN "THE" ÖN EKİNİ ORİJİNAL İSMİN SONUNA VİRGÜLLE 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AYIRARAK KOYUNUZ.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"/>
  <sheetViews>
    <sheetView tabSelected="1" zoomScale="73" zoomScaleNormal="73" zoomScalePageLayoutView="0" workbookViewId="0" topLeftCell="A1">
      <selection activeCell="U8" sqref="U8"/>
    </sheetView>
  </sheetViews>
  <sheetFormatPr defaultColWidth="38.57421875" defaultRowHeight="12.75"/>
  <cols>
    <col min="1" max="1" width="2.57421875" style="1" bestFit="1" customWidth="1"/>
    <col min="2" max="2" width="1.7109375" style="19" customWidth="1"/>
    <col min="3" max="3" width="24.7109375" style="5" bestFit="1" customWidth="1"/>
    <col min="4" max="4" width="10.140625" style="5" bestFit="1" customWidth="1"/>
    <col min="5" max="5" width="11.8515625" style="5" bestFit="1" customWidth="1"/>
    <col min="6" max="6" width="14.7109375" style="38" bestFit="1" customWidth="1"/>
    <col min="7" max="7" width="7.00390625" style="20" bestFit="1" customWidth="1"/>
    <col min="8" max="8" width="9.140625" style="20" bestFit="1" customWidth="1"/>
    <col min="9" max="9" width="11.140625" style="20" bestFit="1" customWidth="1"/>
    <col min="10" max="10" width="8.57421875" style="5" bestFit="1" customWidth="1"/>
    <col min="11" max="11" width="7.7109375" style="5" bestFit="1" customWidth="1"/>
    <col min="12" max="12" width="10.57421875" style="5" bestFit="1" customWidth="1"/>
    <col min="13" max="13" width="7.7109375" style="5" bestFit="1" customWidth="1"/>
    <col min="14" max="14" width="8.57421875" style="5" bestFit="1" customWidth="1"/>
    <col min="15" max="15" width="7.7109375" style="5" bestFit="1" customWidth="1"/>
    <col min="16" max="16" width="15.421875" style="21" bestFit="1" customWidth="1"/>
    <col min="17" max="17" width="7.7109375" style="5" bestFit="1" customWidth="1"/>
    <col min="18" max="18" width="10.57421875" style="5" bestFit="1" customWidth="1"/>
    <col min="19" max="19" width="8.57421875" style="5" bestFit="1" customWidth="1"/>
    <col min="20" max="20" width="10.7109375" style="22" bestFit="1" customWidth="1"/>
    <col min="21" max="21" width="10.8515625" style="5" bestFit="1" customWidth="1"/>
    <col min="22" max="22" width="15.140625" style="22" bestFit="1" customWidth="1"/>
    <col min="23" max="23" width="10.57421875" style="5" bestFit="1" customWidth="1"/>
    <col min="24" max="24" width="8.00390625" style="5" bestFit="1" customWidth="1"/>
    <col min="25" max="25" width="38.57421875" style="5" customWidth="1"/>
    <col min="26" max="26" width="38.57421875" style="6" customWidth="1"/>
    <col min="27" max="29" width="38.57421875" style="5" customWidth="1"/>
    <col min="30" max="30" width="1.57421875" style="5" bestFit="1" customWidth="1"/>
    <col min="31" max="16384" width="38.57421875" style="5" customWidth="1"/>
  </cols>
  <sheetData>
    <row r="1" spans="1:24" ht="38.25">
      <c r="A1" s="59" t="s">
        <v>21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</row>
    <row r="2" spans="1:24" ht="50.25">
      <c r="A2" s="61" t="s">
        <v>20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</row>
    <row r="3" spans="1:24" ht="37.5" customHeight="1">
      <c r="A3" s="7"/>
      <c r="B3" s="7"/>
      <c r="C3" s="36"/>
      <c r="D3" s="7"/>
      <c r="E3" s="7"/>
      <c r="F3" s="37"/>
      <c r="G3" s="8"/>
      <c r="H3" s="8"/>
      <c r="I3" s="8"/>
      <c r="J3" s="7"/>
      <c r="K3" s="7"/>
      <c r="L3" s="7"/>
      <c r="M3" s="7"/>
      <c r="N3" s="7"/>
      <c r="O3" s="63" t="s">
        <v>29</v>
      </c>
      <c r="P3" s="64"/>
      <c r="Q3" s="64"/>
      <c r="R3" s="64"/>
      <c r="S3" s="64"/>
      <c r="T3" s="64"/>
      <c r="U3" s="64"/>
      <c r="V3" s="64"/>
      <c r="W3" s="64"/>
      <c r="X3" s="65"/>
    </row>
    <row r="4" spans="1:24" s="9" customFormat="1" ht="46.5">
      <c r="A4" s="66" t="s">
        <v>22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</row>
    <row r="5" spans="1:26" s="11" customFormat="1" ht="30" customHeight="1">
      <c r="A5" s="10"/>
      <c r="B5" s="3"/>
      <c r="C5" s="55" t="s">
        <v>0</v>
      </c>
      <c r="D5" s="56" t="s">
        <v>8</v>
      </c>
      <c r="E5" s="56" t="s">
        <v>1</v>
      </c>
      <c r="F5" s="57" t="s">
        <v>19</v>
      </c>
      <c r="G5" s="56" t="s">
        <v>9</v>
      </c>
      <c r="H5" s="56" t="s">
        <v>10</v>
      </c>
      <c r="I5" s="56" t="s">
        <v>11</v>
      </c>
      <c r="J5" s="53" t="s">
        <v>2</v>
      </c>
      <c r="K5" s="53"/>
      <c r="L5" s="53" t="s">
        <v>3</v>
      </c>
      <c r="M5" s="53"/>
      <c r="N5" s="53" t="s">
        <v>4</v>
      </c>
      <c r="O5" s="53"/>
      <c r="P5" s="53" t="s">
        <v>12</v>
      </c>
      <c r="Q5" s="53"/>
      <c r="R5" s="53"/>
      <c r="S5" s="53"/>
      <c r="T5" s="53" t="s">
        <v>13</v>
      </c>
      <c r="U5" s="53"/>
      <c r="V5" s="53" t="s">
        <v>14</v>
      </c>
      <c r="W5" s="53"/>
      <c r="X5" s="53"/>
      <c r="Z5" s="12"/>
    </row>
    <row r="6" spans="1:26" s="11" customFormat="1" ht="30" customHeight="1">
      <c r="A6" s="13"/>
      <c r="B6" s="4"/>
      <c r="C6" s="55"/>
      <c r="D6" s="56"/>
      <c r="E6" s="53"/>
      <c r="F6" s="58"/>
      <c r="G6" s="56"/>
      <c r="H6" s="56"/>
      <c r="I6" s="56"/>
      <c r="J6" s="25" t="s">
        <v>7</v>
      </c>
      <c r="K6" s="25" t="s">
        <v>6</v>
      </c>
      <c r="L6" s="25" t="s">
        <v>7</v>
      </c>
      <c r="M6" s="25" t="s">
        <v>6</v>
      </c>
      <c r="N6" s="25" t="s">
        <v>7</v>
      </c>
      <c r="O6" s="25" t="s">
        <v>6</v>
      </c>
      <c r="P6" s="24" t="s">
        <v>7</v>
      </c>
      <c r="Q6" s="24" t="s">
        <v>6</v>
      </c>
      <c r="R6" s="23" t="s">
        <v>15</v>
      </c>
      <c r="S6" s="23" t="s">
        <v>16</v>
      </c>
      <c r="T6" s="26" t="s">
        <v>7</v>
      </c>
      <c r="U6" s="25" t="s">
        <v>5</v>
      </c>
      <c r="V6" s="26" t="s">
        <v>7</v>
      </c>
      <c r="W6" s="25" t="s">
        <v>6</v>
      </c>
      <c r="X6" s="23" t="s">
        <v>16</v>
      </c>
      <c r="Z6" s="12"/>
    </row>
    <row r="7" spans="1:29" s="15" customFormat="1" ht="24.75" customHeight="1">
      <c r="A7" s="14">
        <v>1</v>
      </c>
      <c r="B7" s="2"/>
      <c r="C7" s="45" t="s">
        <v>27</v>
      </c>
      <c r="D7" s="39">
        <v>39717</v>
      </c>
      <c r="E7" s="40" t="s">
        <v>24</v>
      </c>
      <c r="F7" s="40" t="s">
        <v>26</v>
      </c>
      <c r="G7" s="41">
        <v>71</v>
      </c>
      <c r="H7" s="41">
        <v>9</v>
      </c>
      <c r="I7" s="41">
        <v>7</v>
      </c>
      <c r="J7" s="42">
        <v>717</v>
      </c>
      <c r="K7" s="43">
        <v>111</v>
      </c>
      <c r="L7" s="42">
        <v>1284</v>
      </c>
      <c r="M7" s="43">
        <v>211</v>
      </c>
      <c r="N7" s="42">
        <v>933</v>
      </c>
      <c r="O7" s="43">
        <v>142</v>
      </c>
      <c r="P7" s="47">
        <f>SUM(J7+L7+N7)</f>
        <v>2934</v>
      </c>
      <c r="Q7" s="48">
        <f>K7+M7+O7</f>
        <v>464</v>
      </c>
      <c r="R7" s="49">
        <f>+Q7/H7</f>
        <v>51.55555555555556</v>
      </c>
      <c r="S7" s="50">
        <f>+P7/Q7</f>
        <v>6.323275862068965</v>
      </c>
      <c r="T7" s="42">
        <v>5786.5</v>
      </c>
      <c r="U7" s="51">
        <f>(+T7-P7)/T7</f>
        <v>0.49295774647887325</v>
      </c>
      <c r="V7" s="42">
        <v>1731894.3</v>
      </c>
      <c r="W7" s="43">
        <v>174200</v>
      </c>
      <c r="X7" s="52">
        <f>V7/W7</f>
        <v>9.941987944890931</v>
      </c>
      <c r="Y7" s="11"/>
      <c r="Z7" s="12"/>
      <c r="AA7" s="11"/>
      <c r="AB7" s="11"/>
      <c r="AC7" s="11"/>
    </row>
    <row r="8" spans="1:29" s="15" customFormat="1" ht="24.75" customHeight="1">
      <c r="A8" s="14">
        <v>2</v>
      </c>
      <c r="B8" s="2"/>
      <c r="C8" s="45" t="s">
        <v>23</v>
      </c>
      <c r="D8" s="39">
        <v>39703</v>
      </c>
      <c r="E8" s="40" t="s">
        <v>24</v>
      </c>
      <c r="F8" s="40" t="s">
        <v>25</v>
      </c>
      <c r="G8" s="41">
        <v>78</v>
      </c>
      <c r="H8" s="41">
        <v>3</v>
      </c>
      <c r="I8" s="41">
        <v>9</v>
      </c>
      <c r="J8" s="42">
        <v>24</v>
      </c>
      <c r="K8" s="43">
        <v>4</v>
      </c>
      <c r="L8" s="42">
        <v>367</v>
      </c>
      <c r="M8" s="43">
        <v>61</v>
      </c>
      <c r="N8" s="42">
        <v>247</v>
      </c>
      <c r="O8" s="43">
        <v>41</v>
      </c>
      <c r="P8" s="47">
        <f>SUM(J8+L8+N8)</f>
        <v>638</v>
      </c>
      <c r="Q8" s="48">
        <f>K8+M8+O8</f>
        <v>106</v>
      </c>
      <c r="R8" s="49">
        <f>+Q8/H8</f>
        <v>35.333333333333336</v>
      </c>
      <c r="S8" s="50">
        <f>+P8/Q8</f>
        <v>6.018867924528302</v>
      </c>
      <c r="T8" s="42">
        <v>1264</v>
      </c>
      <c r="U8" s="51">
        <f>(+T8-P8)/T8</f>
        <v>0.495253164556962</v>
      </c>
      <c r="V8" s="42">
        <v>140073.27</v>
      </c>
      <c r="W8" s="43">
        <v>18870</v>
      </c>
      <c r="X8" s="52">
        <f>V8/W8</f>
        <v>7.423066772655007</v>
      </c>
      <c r="Y8" s="11"/>
      <c r="Z8" s="12"/>
      <c r="AA8" s="11"/>
      <c r="AB8" s="11"/>
      <c r="AC8" s="11"/>
    </row>
    <row r="9" spans="1:29" s="15" customFormat="1" ht="24.75" customHeight="1">
      <c r="A9" s="14">
        <v>3</v>
      </c>
      <c r="B9" s="2"/>
      <c r="C9" s="45" t="s">
        <v>28</v>
      </c>
      <c r="D9" s="39">
        <v>39738</v>
      </c>
      <c r="E9" s="40" t="s">
        <v>24</v>
      </c>
      <c r="F9" s="40" t="s">
        <v>25</v>
      </c>
      <c r="G9" s="41">
        <v>15</v>
      </c>
      <c r="H9" s="41">
        <v>4</v>
      </c>
      <c r="I9" s="41">
        <v>4</v>
      </c>
      <c r="J9" s="42">
        <v>130</v>
      </c>
      <c r="K9" s="43">
        <v>23</v>
      </c>
      <c r="L9" s="42">
        <v>162</v>
      </c>
      <c r="M9" s="43">
        <v>29</v>
      </c>
      <c r="N9" s="42">
        <v>216</v>
      </c>
      <c r="O9" s="43">
        <v>39</v>
      </c>
      <c r="P9" s="47">
        <f>SUM(J9+L9+N9)</f>
        <v>508</v>
      </c>
      <c r="Q9" s="48">
        <f>K9+M9+O9</f>
        <v>91</v>
      </c>
      <c r="R9" s="49">
        <f>+Q9/H9</f>
        <v>22.75</v>
      </c>
      <c r="S9" s="50">
        <f>+P9/Q9</f>
        <v>5.582417582417582</v>
      </c>
      <c r="T9" s="42">
        <v>381</v>
      </c>
      <c r="U9" s="51">
        <f>(+T9-P9)/T9</f>
        <v>-0.3333333333333333</v>
      </c>
      <c r="V9" s="42">
        <v>14576</v>
      </c>
      <c r="W9" s="43">
        <v>1659</v>
      </c>
      <c r="X9" s="52">
        <f>V9/W9</f>
        <v>8.786015672091622</v>
      </c>
      <c r="Y9" s="11"/>
      <c r="Z9" s="12"/>
      <c r="AA9" s="11"/>
      <c r="AB9" s="11"/>
      <c r="AC9" s="11"/>
    </row>
    <row r="13" spans="1:30" s="17" customFormat="1" ht="21.75" customHeight="1">
      <c r="A13" s="16"/>
      <c r="B13" s="54" t="s">
        <v>17</v>
      </c>
      <c r="C13" s="54"/>
      <c r="D13" s="54"/>
      <c r="E13" s="54"/>
      <c r="F13" s="54"/>
      <c r="G13" s="28"/>
      <c r="H13" s="28">
        <f>SUM(H7:H12)</f>
        <v>16</v>
      </c>
      <c r="I13" s="27"/>
      <c r="J13" s="29"/>
      <c r="K13" s="30"/>
      <c r="L13" s="29"/>
      <c r="M13" s="30"/>
      <c r="N13" s="29"/>
      <c r="O13" s="30"/>
      <c r="P13" s="29">
        <f>SUM(P7:P12)</f>
        <v>4080</v>
      </c>
      <c r="Q13" s="30">
        <f>SUM(Q7:Q12)</f>
        <v>661</v>
      </c>
      <c r="R13" s="44">
        <f>Q13/H13</f>
        <v>41.3125</v>
      </c>
      <c r="S13" s="31">
        <f>P13/Q13</f>
        <v>6.172465960665658</v>
      </c>
      <c r="T13" s="29"/>
      <c r="U13" s="32"/>
      <c r="V13" s="33"/>
      <c r="W13" s="34"/>
      <c r="X13" s="35"/>
      <c r="Z13" s="18"/>
      <c r="AD13" s="17" t="s">
        <v>18</v>
      </c>
    </row>
    <row r="14" ht="18">
      <c r="P14" s="46"/>
    </row>
  </sheetData>
  <sheetProtection/>
  <mergeCells count="18">
    <mergeCell ref="A1:X1"/>
    <mergeCell ref="A2:X2"/>
    <mergeCell ref="O3:X3"/>
    <mergeCell ref="A4:X4"/>
    <mergeCell ref="L5:M5"/>
    <mergeCell ref="N5:O5"/>
    <mergeCell ref="H5:H6"/>
    <mergeCell ref="I5:I6"/>
    <mergeCell ref="V5:X5"/>
    <mergeCell ref="B13:F13"/>
    <mergeCell ref="C5:C6"/>
    <mergeCell ref="D5:D6"/>
    <mergeCell ref="E5:E6"/>
    <mergeCell ref="F5:F6"/>
    <mergeCell ref="J5:K5"/>
    <mergeCell ref="P5:S5"/>
    <mergeCell ref="G5:G6"/>
    <mergeCell ref="T5:U5"/>
  </mergeCells>
  <printOptions horizontalCentered="1" verticalCentered="1"/>
  <pageMargins left="0.3937007874015748" right="0.3937007874015748" top="0" bottom="0" header="0" footer="0"/>
  <pageSetup horizontalDpi="300" verticalDpi="300" orientation="landscape" paperSize="9" scale="40" r:id="rId2"/>
  <ignoredErrors>
    <ignoredError sqref="S13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35 milim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Iskender KARAKIRAZ</dc:creator>
  <cp:keywords/>
  <dc:description/>
  <cp:lastModifiedBy>Sadi Çilingir</cp:lastModifiedBy>
  <cp:lastPrinted>2008-10-20T11:42:41Z</cp:lastPrinted>
  <dcterms:created xsi:type="dcterms:W3CDTF">2006-03-15T09:07:04Z</dcterms:created>
  <dcterms:modified xsi:type="dcterms:W3CDTF">2008-11-22T20:27:38Z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-1892574857</vt:i4>
  </property>
  <property fmtid="{D5CDD505-2E9C-101B-9397-08002B2CF9AE}" pid="3" name="_EmailSubject">
    <vt:lpwstr>New Weekend Ranking.xls</vt:lpwstr>
  </property>
  <property fmtid="{D5CDD505-2E9C-101B-9397-08002B2CF9AE}" pid="4" name="_AuthorEmail">
    <vt:lpwstr>Haluk.Kaplanoglu@warnerbros.com</vt:lpwstr>
  </property>
  <property fmtid="{D5CDD505-2E9C-101B-9397-08002B2CF9AE}" pid="5" name="_AuthorEmailDisplayName">
    <vt:lpwstr>Kaplanoglu, Haluk</vt:lpwstr>
  </property>
  <property fmtid="{D5CDD505-2E9C-101B-9397-08002B2CF9AE}" pid="6" name="_ReviewingToolsShownOnce">
    <vt:lpwstr/>
  </property>
</Properties>
</file>