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<sst xmlns="http://schemas.openxmlformats.org/spreadsheetml/2006/main" count="30" uniqueCount="24">
  <si>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</si>
  <si>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</si>
  <si>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</si>
  <si>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</si>
  <si>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</si>
  <si>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</si>
  <si>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</si>
  <si>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</si>
  <si>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</si>
  <si>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</si>
  <si>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</si>
  <si>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</si>
  <si>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</si>
  <si>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</si>
  <si>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</si>
  <si>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DARK FLOORS</t>
  </si>
  <si>
    <t>ÖZEN FİLM</t>
  </si>
  <si>
    <t>ÖZEN / UMUT SANAT</t>
  </si>
  <si>
    <t>ANAMORPH</t>
  </si>
  <si>
    <t>DATE : 26.09.2008</t>
  </si>
  <si>
    <t>STORY OF LEO, THE</t>
  </si>
  <si>
    <t>WAVE, THE</t>
  </si>
  <si>
    <t>UMUT SANAT</t>
  </si>
  <si>
    <t>CELLULOID DREAMS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</si>
</sst>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19.09 - 25.09.2008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20</v>
      </c>
      <c r="D8" s="1">
        <v>39710</v>
      </c>
      <c r="E8" s="104" t="s">
        <v>16</v>
      </c>
      <c r="F8" s="105" t="s">
        <v>17</v>
      </c>
      <c r="G8" s="103">
        <v>66</v>
      </c>
      <c r="H8" s="86">
        <v>66</v>
      </c>
      <c r="I8" s="86">
        <v>1</v>
      </c>
      <c r="J8" s="18">
        <v>152576</v>
      </c>
      <c r="K8" s="102">
        <v>16135</v>
      </c>
      <c r="L8" s="60">
        <f aca="true" t="shared" si="0" ref="L8:L14">K8/H8</f>
        <v>244.46969696969697</v>
      </c>
      <c r="M8" s="61">
        <f aca="true" t="shared" si="1" ref="M8:M14">J8/K8</f>
        <v>9.456213201115586</v>
      </c>
      <c r="N8" s="13">
        <v>152576</v>
      </c>
      <c r="O8" s="102">
        <v>16135</v>
      </c>
      <c r="P8" s="61">
        <f aca="true" t="shared" si="2" ref="P8:P19">+N8/O8</f>
        <v>9.456213201115586</v>
      </c>
    </row>
    <row r="9" spans="1:16" s="29" customFormat="1" ht="15">
      <c r="A9" s="28">
        <v>2</v>
      </c>
      <c r="B9" s="30"/>
      <c r="C9" s="12" t="s">
        <v>18</v>
      </c>
      <c r="D9" s="1">
        <v>39696</v>
      </c>
      <c r="E9" s="104" t="s">
        <v>16</v>
      </c>
      <c r="F9" s="105" t="s">
        <v>17</v>
      </c>
      <c r="G9" s="103">
        <v>48</v>
      </c>
      <c r="H9" s="86">
        <v>48</v>
      </c>
      <c r="I9" s="86">
        <v>3</v>
      </c>
      <c r="J9" s="18">
        <v>92348</v>
      </c>
      <c r="K9" s="102">
        <v>9742</v>
      </c>
      <c r="L9" s="60">
        <f>K9/H9</f>
        <v>202.95833333333334</v>
      </c>
      <c r="M9" s="61">
        <f>J9/K9</f>
        <v>9.479367686306713</v>
      </c>
      <c r="N9" s="13">
        <v>398673</v>
      </c>
      <c r="O9" s="102">
        <v>41687</v>
      </c>
      <c r="P9" s="61">
        <f>+N9/O9</f>
        <v>9.563485019310576</v>
      </c>
    </row>
    <row r="10" spans="1:16" s="29" customFormat="1" ht="15">
      <c r="A10" s="28">
        <v>3</v>
      </c>
      <c r="B10" s="30"/>
      <c r="C10" s="12" t="s">
        <v>15</v>
      </c>
      <c r="D10" s="1">
        <v>39668</v>
      </c>
      <c r="E10" s="104" t="s">
        <v>16</v>
      </c>
      <c r="F10" s="105" t="s">
        <v>17</v>
      </c>
      <c r="G10" s="103">
        <v>33</v>
      </c>
      <c r="H10" s="86">
        <v>9</v>
      </c>
      <c r="I10" s="86">
        <v>7</v>
      </c>
      <c r="J10" s="18">
        <v>3606.5</v>
      </c>
      <c r="K10" s="5">
        <v>637</v>
      </c>
      <c r="L10" s="60">
        <f>K10/H10</f>
        <v>70.77777777777777</v>
      </c>
      <c r="M10" s="61">
        <f>J10/K10</f>
        <v>5.661695447409733</v>
      </c>
      <c r="N10" s="13">
        <v>179629.5</v>
      </c>
      <c r="O10" s="5">
        <v>23834</v>
      </c>
      <c r="P10" s="61">
        <f>+N10/O10</f>
        <v>7.536691281362759</v>
      </c>
    </row>
    <row r="11" spans="1:16" s="32" customFormat="1" ht="15">
      <c r="A11" s="28">
        <v>4</v>
      </c>
      <c r="B11" s="31"/>
      <c r="C11" s="12" t="s">
        <v>21</v>
      </c>
      <c r="D11" s="1">
        <v>39577</v>
      </c>
      <c r="E11" s="104" t="s">
        <v>22</v>
      </c>
      <c r="F11" s="105" t="s">
        <v>23</v>
      </c>
      <c r="G11" s="103">
        <v>26</v>
      </c>
      <c r="H11" s="86">
        <v>1</v>
      </c>
      <c r="I11" s="58">
        <v>12</v>
      </c>
      <c r="J11" s="18">
        <v>389</v>
      </c>
      <c r="K11" s="5">
        <v>57</v>
      </c>
      <c r="L11" s="60">
        <f t="shared" si="0"/>
        <v>57</v>
      </c>
      <c r="M11" s="61">
        <f t="shared" si="1"/>
        <v>6.824561403508772</v>
      </c>
      <c r="N11" s="13">
        <v>115534.42</v>
      </c>
      <c r="O11" s="5">
        <v>13486</v>
      </c>
      <c r="P11" s="61">
        <f t="shared" si="2"/>
        <v>8.566989470562064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124</v>
      </c>
      <c r="I21" s="69"/>
      <c r="J21" s="71">
        <f>SUM(J8:J20)</f>
        <v>248919.5</v>
      </c>
      <c r="K21" s="72">
        <f>SUM(K8:K20)</f>
        <v>26571</v>
      </c>
      <c r="L21" s="72">
        <f>K21/H21</f>
        <v>214.28225806451613</v>
      </c>
      <c r="M21" s="73">
        <f>J21/K21</f>
        <v>9.368089270257046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2008-09-26T14:18:40Z</cp:lastPrinted>
  <dcterms:created xsi:type="dcterms:W3CDTF">2006-03-17T12:24:26Z</dcterms:created>
  <dcterms:modified xsi:type="dcterms:W3CDTF">2008-09-29T13:21:08Z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2062553437</vt:i4>
  </property>
  <property fmtid="{D5CDD505-2E9C-101B-9397-08002B2CF9AE}" pid="3" name="_EmailSubject">
    <vt:lpwstr>Weekly Box Office - Week: 29-2008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