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<sst xmlns="http://schemas.openxmlformats.org/spreadsheetml/2006/main" count="24" uniqueCount="22">
  <si>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</si>
  <si>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</si>
  <si>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</si>
  <si>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</si>
  <si>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</si>
  <si>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</si>
  <si>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</si>
  <si>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</si>
  <si>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</si>
  <si>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</si>
  <si>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</si>
  <si>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</si>
  <si>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</si>
  <si>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</si>
  <si>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</si>
  <si>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DARK FLOORS</t>
  </si>
  <si>
    <t>ÖZEN FİLM</t>
  </si>
  <si>
    <t>ÖZEN / UMUT SANAT</t>
  </si>
  <si>
    <t>DATE : 22.08.2008</t>
  </si>
  <si>
    <t>AGE OF IGNORANCE, THE</t>
  </si>
  <si>
    <t>UMUT SANAT</t>
  </si>
  <si>
    <t>UMUT SANAT / ÖZEN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</si>
</sst>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15.08 - 21.08.2008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4" sqref="F4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15</v>
      </c>
      <c r="D8" s="1">
        <v>39668</v>
      </c>
      <c r="E8" s="104" t="s">
        <v>16</v>
      </c>
      <c r="F8" s="105" t="s">
        <v>17</v>
      </c>
      <c r="G8" s="103">
        <v>33</v>
      </c>
      <c r="H8" s="86">
        <v>33</v>
      </c>
      <c r="I8" s="86">
        <v>2</v>
      </c>
      <c r="J8" s="18">
        <v>37457</v>
      </c>
      <c r="K8" s="102">
        <v>4058</v>
      </c>
      <c r="L8" s="60">
        <f aca="true" t="shared" si="0" ref="L8:L14">K8/H8</f>
        <v>122.96969696969697</v>
      </c>
      <c r="M8" s="61">
        <f aca="true" t="shared" si="1" ref="M8:M14">J8/K8</f>
        <v>9.230409068506653</v>
      </c>
      <c r="N8" s="13">
        <v>95380.5</v>
      </c>
      <c r="O8" s="102">
        <v>10321</v>
      </c>
      <c r="P8" s="61">
        <f aca="true" t="shared" si="2" ref="P8:P19">+N8/O8</f>
        <v>9.241401027032264</v>
      </c>
    </row>
    <row r="9" spans="1:16" s="29" customFormat="1" ht="15">
      <c r="A9" s="28">
        <v>2</v>
      </c>
      <c r="B9" s="30"/>
      <c r="C9" s="12" t="s">
        <v>19</v>
      </c>
      <c r="D9" s="1">
        <v>39563</v>
      </c>
      <c r="E9" s="104" t="s">
        <v>20</v>
      </c>
      <c r="F9" s="105" t="s">
        <v>21</v>
      </c>
      <c r="G9" s="103">
        <v>13</v>
      </c>
      <c r="H9" s="86">
        <v>1</v>
      </c>
      <c r="I9" s="58">
        <v>9</v>
      </c>
      <c r="J9" s="18">
        <v>114</v>
      </c>
      <c r="K9" s="5">
        <v>14</v>
      </c>
      <c r="L9" s="60">
        <f t="shared" si="0"/>
        <v>14</v>
      </c>
      <c r="M9" s="61">
        <f t="shared" si="1"/>
        <v>8.142857142857142</v>
      </c>
      <c r="N9" s="13">
        <v>36065</v>
      </c>
      <c r="O9" s="5">
        <v>3711</v>
      </c>
      <c r="P9" s="61">
        <f>+N9/O9</f>
        <v>9.718404742656967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58"/>
      <c r="J10" s="18"/>
      <c r="K10" s="5"/>
      <c r="L10" s="60" t="e">
        <f t="shared" si="0"/>
        <v>#DIV/0!</v>
      </c>
      <c r="M10" s="61" t="e">
        <f t="shared" si="1"/>
        <v>#DIV/0!</v>
      </c>
      <c r="N10" s="13"/>
      <c r="O10" s="5"/>
      <c r="P10" s="61" t="e">
        <f>+N10/O10</f>
        <v>#DIV/0!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58"/>
      <c r="J11" s="18"/>
      <c r="K11" s="5"/>
      <c r="L11" s="60" t="e">
        <f t="shared" si="0"/>
        <v>#DIV/0!</v>
      </c>
      <c r="M11" s="61" t="e">
        <f t="shared" si="1"/>
        <v>#DIV/0!</v>
      </c>
      <c r="N11" s="13"/>
      <c r="O11" s="5"/>
      <c r="P11" s="61" t="e">
        <f t="shared" si="2"/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34</v>
      </c>
      <c r="I21" s="69"/>
      <c r="J21" s="71">
        <f>SUM(J8:J20)</f>
        <v>37571</v>
      </c>
      <c r="K21" s="72">
        <f>SUM(K8:K20)</f>
        <v>4072</v>
      </c>
      <c r="L21" s="72">
        <f>K21/H21</f>
        <v>119.76470588235294</v>
      </c>
      <c r="M21" s="73">
        <f>J21/K21</f>
        <v>9.226669941060903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2008-08-22T12:56:36Z</cp:lastPrinted>
  <dcterms:created xsi:type="dcterms:W3CDTF">2006-03-17T12:24:26Z</dcterms:created>
  <dcterms:modified xsi:type="dcterms:W3CDTF">2008-08-23T07:00:09Z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-1345793290</vt:i4>
  </property>
  <property fmtid="{D5CDD505-2E9C-101B-9397-08002B2CF9AE}" pid="3" name="_EmailSubject">
    <vt:lpwstr>Weekly Box Office - Week: 34-2008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