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04" activeTab="0"/>
  </bookViews>
  <sheets>
    <sheet name="15-17  AĞUSTOS 3 GÜNLÜK" sheetId="1" r:id="rId1"/>
  </sheets>
  <definedNames>
    <definedName name="_xlnm.Print_Area" localSheetId="0">'15-17  AĞUSTOS 3 GÜNLÜK'!$A$1:$X$17</definedName>
  </definedNames>
  <calcPr fullCalcOnLoad="1"/>
</workbook>
</file>

<file path=xl/sharedStrings.xml><?xml version="1.0" encoding="utf-8"?>
<sst xmlns="http://schemas.openxmlformats.org/spreadsheetml/2006/main" count="62" uniqueCount="34">
  <si>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</si>
  <si>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</si>
  <si>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</si>
  <si>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</si>
  <si>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</si>
  <si>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</si>
  <si>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</si>
  <si>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</si>
  <si>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</si>
  <si>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</si>
  <si>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</si>
  <si>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</si>
  <si>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</si>
  <si>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</si>
  <si>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</si>
  <si>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</si>
  <si>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</si>
  <si>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Company</t>
  </si>
  <si>
    <t>WEEKEND BOX OFFICE &amp; ADMISSION REPORT</t>
  </si>
  <si>
    <t>TÜRKİYE'S WEEKEND MARKET DATAS</t>
  </si>
  <si>
    <t>PİNEMA</t>
  </si>
  <si>
    <t>D YAPIM</t>
  </si>
  <si>
    <t xml:space="preserve">PİNEMA - 35 MILIM - BARBAR FILM - BIR FILM - CHANTIER FILMS - KENDA - MEDYAVIZYON - OZEN FILM - R FILM - UIP - UMUT SANAT -  WB - </t>
  </si>
  <si>
    <t>KADAVRA (PATHOLOGY)</t>
  </si>
  <si>
    <t>YETİMHANE (ORPHANAGE)</t>
  </si>
  <si>
    <t>ÖLDÜREN CAZİBE  (DEATH DEFYİNG ACTS)</t>
  </si>
  <si>
    <t>BONNEVİLLE</t>
  </si>
  <si>
    <t>DEATH AT A FUNERAL</t>
  </si>
  <si>
    <t>WEDDING DAZE</t>
  </si>
  <si>
    <t>MY BLUEBERRY NIGHTS</t>
  </si>
  <si>
    <t>CHARLİE BARTLETT</t>
  </si>
  <si>
    <t>NOCTURNA (GECE VE PİSİLER)</t>
  </si>
  <si>
    <t>SHINE A LIGHT</t>
  </si>
  <si>
    <t>WEEKEND: 15 - 17.08.2007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</si>
</sst>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b/>
      <sz val="10"/>
      <color indexed="9"/>
      <name val="Century Gothic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b/>
      <sz val="10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sz val="20"/>
      <name val="Batang"/>
      <family val="1"/>
    </font>
    <font>
      <sz val="10"/>
      <name val="Batang"/>
      <family val="1"/>
    </font>
    <font>
      <b/>
      <sz val="25"/>
      <name val="Batang"/>
      <family val="1"/>
    </font>
    <font>
      <b/>
      <sz val="3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21" borderId="6" applyNumberFormat="0" applyAlignment="0" applyProtection="0"/>
    <xf numFmtId="0" fontId="53" fillId="20" borderId="6" applyNumberFormat="0" applyAlignment="0" applyProtection="0"/>
    <xf numFmtId="0" fontId="54" fillId="22" borderId="7" applyNumberFormat="0" applyAlignment="0" applyProtection="0"/>
    <xf numFmtId="0" fontId="55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0" fillId="25" borderId="8" applyNumberFormat="0" applyFont="0" applyAlignment="0" applyProtection="0"/>
    <xf numFmtId="0" fontId="5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8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9" fillId="0" borderId="10" xfId="40" applyNumberFormat="1" applyFont="1" applyFill="1" applyBorder="1" applyAlignment="1" applyProtection="1">
      <alignment vertical="center"/>
      <protection locked="0"/>
    </xf>
    <xf numFmtId="188" fontId="9" fillId="0" borderId="10" xfId="40" applyNumberFormat="1" applyFont="1" applyFill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183" fontId="8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18" fillId="0" borderId="10" xfId="0" applyFont="1" applyBorder="1" applyAlignment="1" applyProtection="1">
      <alignment horizontal="right" vertical="center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3" fontId="11" fillId="33" borderId="10" xfId="0" applyNumberFormat="1" applyFont="1" applyFill="1" applyBorder="1" applyAlignment="1" applyProtection="1">
      <alignment horizontal="center" vertical="center"/>
      <protection/>
    </xf>
    <xf numFmtId="183" fontId="11" fillId="33" borderId="10" xfId="0" applyNumberFormat="1" applyFont="1" applyFill="1" applyBorder="1" applyAlignment="1" applyProtection="1">
      <alignment vertical="center"/>
      <protection/>
    </xf>
    <xf numFmtId="180" fontId="11" fillId="33" borderId="10" xfId="0" applyNumberFormat="1" applyFont="1" applyFill="1" applyBorder="1" applyAlignment="1" applyProtection="1">
      <alignment vertical="center"/>
      <protection/>
    </xf>
    <xf numFmtId="180" fontId="11" fillId="33" borderId="10" xfId="0" applyNumberFormat="1" applyFont="1" applyFill="1" applyBorder="1" applyAlignment="1" applyProtection="1">
      <alignment horizontal="right" vertical="center"/>
      <protection/>
    </xf>
    <xf numFmtId="177" fontId="11" fillId="33" borderId="10" xfId="0" applyNumberFormat="1" applyFont="1" applyFill="1" applyBorder="1" applyAlignment="1" applyProtection="1">
      <alignment vertical="center"/>
      <protection/>
    </xf>
    <xf numFmtId="184" fontId="11" fillId="33" borderId="10" xfId="62" applyNumberFormat="1" applyFont="1" applyFill="1" applyBorder="1" applyAlignment="1" applyProtection="1">
      <alignment vertical="center"/>
      <protection/>
    </xf>
    <xf numFmtId="183" fontId="11" fillId="33" borderId="10" xfId="0" applyNumberFormat="1" applyFont="1" applyFill="1" applyBorder="1" applyAlignment="1" applyProtection="1">
      <alignment horizontal="right" vertical="center"/>
      <protection/>
    </xf>
    <xf numFmtId="1" fontId="11" fillId="33" borderId="10" xfId="0" applyNumberFormat="1" applyFont="1" applyFill="1" applyBorder="1" applyAlignment="1" applyProtection="1">
      <alignment horizontal="center" vertical="center"/>
      <protection/>
    </xf>
    <xf numFmtId="178" fontId="11" fillId="33" borderId="10" xfId="0" applyNumberFormat="1" applyFont="1" applyFill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vertical="center"/>
      <protection locked="0"/>
    </xf>
    <xf numFmtId="183" fontId="10" fillId="0" borderId="10" xfId="0" applyNumberFormat="1" applyFont="1" applyBorder="1" applyAlignment="1" applyProtection="1">
      <alignment vertical="center"/>
      <protection locked="0"/>
    </xf>
    <xf numFmtId="0" fontId="9" fillId="34" borderId="10" xfId="0" applyNumberFormat="1" applyFont="1" applyFill="1" applyBorder="1" applyAlignment="1" applyProtection="1">
      <alignment horizontal="center" vertical="center"/>
      <protection locked="0"/>
    </xf>
    <xf numFmtId="177" fontId="13" fillId="35" borderId="10" xfId="40" applyNumberFormat="1" applyFont="1" applyFill="1" applyBorder="1" applyAlignment="1" applyProtection="1">
      <alignment vertical="center"/>
      <protection/>
    </xf>
    <xf numFmtId="188" fontId="9" fillId="35" borderId="10" xfId="40" applyNumberFormat="1" applyFont="1" applyFill="1" applyBorder="1" applyAlignment="1" applyProtection="1">
      <alignment vertical="center"/>
      <protection/>
    </xf>
    <xf numFmtId="188" fontId="9" fillId="35" borderId="10" xfId="40" applyNumberFormat="1" applyFont="1" applyFill="1" applyBorder="1" applyAlignment="1">
      <alignment vertical="center"/>
    </xf>
    <xf numFmtId="185" fontId="9" fillId="35" borderId="10" xfId="40" applyNumberFormat="1" applyFont="1" applyFill="1" applyBorder="1" applyAlignment="1">
      <alignment vertical="center"/>
    </xf>
    <xf numFmtId="184" fontId="9" fillId="35" borderId="10" xfId="62" applyNumberFormat="1" applyFont="1" applyFill="1" applyBorder="1" applyAlignment="1">
      <alignment vertical="center"/>
    </xf>
    <xf numFmtId="185" fontId="9" fillId="35" borderId="10" xfId="62" applyNumberFormat="1" applyFont="1" applyFill="1" applyBorder="1" applyAlignment="1" applyProtection="1">
      <alignment vertical="center"/>
      <protection/>
    </xf>
    <xf numFmtId="177" fontId="5" fillId="0" borderId="10" xfId="0" applyNumberFormat="1" applyFont="1" applyBorder="1" applyAlignment="1" applyProtection="1">
      <alignment horizontal="center" vertical="center"/>
      <protection/>
    </xf>
    <xf numFmtId="0" fontId="9" fillId="36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9" fillId="37" borderId="10" xfId="0" applyFont="1" applyFill="1" applyBorder="1" applyAlignment="1" applyProtection="1">
      <alignment horizontal="center" vertical="center" wrapText="1"/>
      <protection locked="0"/>
    </xf>
    <xf numFmtId="0" fontId="19" fillId="37" borderId="10" xfId="0" applyFont="1" applyFill="1" applyBorder="1" applyAlignment="1">
      <alignment horizontal="center" vertical="center" wrapText="1"/>
    </xf>
    <xf numFmtId="0" fontId="20" fillId="37" borderId="10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 applyProtection="1">
      <alignment horizontal="center" vertical="center"/>
      <protection/>
    </xf>
    <xf numFmtId="0" fontId="22" fillId="38" borderId="10" xfId="0" applyFont="1" applyFill="1" applyBorder="1" applyAlignment="1">
      <alignment horizontal="center" vertical="center"/>
    </xf>
    <xf numFmtId="0" fontId="23" fillId="38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 applyProtection="1">
      <alignment horizontal="center" vertical="center"/>
      <protection/>
    </xf>
    <xf numFmtId="171" fontId="8" fillId="0" borderId="10" xfId="4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68021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211300" y="0"/>
          <a:ext cx="245745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tabSelected="1" zoomScale="70" zoomScaleNormal="70" zoomScalePageLayoutView="0" workbookViewId="0" topLeftCell="A1">
      <selection activeCell="W15" sqref="W15"/>
    </sheetView>
  </sheetViews>
  <sheetFormatPr defaultColWidth="38.57421875" defaultRowHeight="12.75"/>
  <cols>
    <col min="1" max="1" width="3.28125" style="5" customWidth="1"/>
    <col min="2" max="2" width="1.7109375" style="36" customWidth="1"/>
    <col min="3" max="3" width="31.57421875" style="12" customWidth="1"/>
    <col min="4" max="4" width="9.8515625" style="12" bestFit="1" customWidth="1"/>
    <col min="5" max="5" width="12.00390625" style="12" customWidth="1"/>
    <col min="6" max="6" width="12.421875" style="37" customWidth="1"/>
    <col min="7" max="7" width="5.57421875" style="38" bestFit="1" customWidth="1"/>
    <col min="8" max="8" width="7.28125" style="38" bestFit="1" customWidth="1"/>
    <col min="9" max="9" width="9.28125" style="38" customWidth="1"/>
    <col min="10" max="10" width="13.421875" style="12" customWidth="1"/>
    <col min="11" max="11" width="8.28125" style="12" bestFit="1" customWidth="1"/>
    <col min="12" max="12" width="13.140625" style="12" customWidth="1"/>
    <col min="13" max="13" width="8.28125" style="12" bestFit="1" customWidth="1"/>
    <col min="14" max="14" width="12.7109375" style="12" customWidth="1"/>
    <col min="15" max="15" width="8.28125" style="12" bestFit="1" customWidth="1"/>
    <col min="16" max="16" width="16.140625" style="39" customWidth="1"/>
    <col min="17" max="17" width="7.8515625" style="12" bestFit="1" customWidth="1"/>
    <col min="18" max="19" width="9.28125" style="12" bestFit="1" customWidth="1"/>
    <col min="20" max="20" width="11.421875" style="40" bestFit="1" customWidth="1"/>
    <col min="21" max="21" width="9.28125" style="12" bestFit="1" customWidth="1"/>
    <col min="22" max="22" width="13.00390625" style="40" bestFit="1" customWidth="1"/>
    <col min="23" max="24" width="9.28125" style="12" bestFit="1" customWidth="1"/>
    <col min="25" max="25" width="38.57421875" style="12" customWidth="1"/>
    <col min="26" max="26" width="38.57421875" style="13" customWidth="1"/>
    <col min="27" max="29" width="38.57421875" style="12" customWidth="1"/>
    <col min="30" max="30" width="1.57421875" style="12" bestFit="1" customWidth="1"/>
    <col min="31" max="16384" width="38.57421875" style="12" customWidth="1"/>
  </cols>
  <sheetData>
    <row r="1" spans="1:24" ht="38.25">
      <c r="A1" s="52" t="s">
        <v>19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24" ht="50.25">
      <c r="A2" s="54" t="s">
        <v>18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4" ht="37.5" customHeight="1">
      <c r="A3" s="14"/>
      <c r="B3" s="14"/>
      <c r="C3" s="15"/>
      <c r="D3" s="14"/>
      <c r="E3" s="14"/>
      <c r="F3" s="14"/>
      <c r="G3" s="16"/>
      <c r="H3" s="16"/>
      <c r="I3" s="16"/>
      <c r="J3" s="14"/>
      <c r="K3" s="14"/>
      <c r="L3" s="14"/>
      <c r="M3" s="14"/>
      <c r="N3" s="14"/>
      <c r="O3" s="56" t="s">
        <v>33</v>
      </c>
      <c r="P3" s="57"/>
      <c r="Q3" s="57"/>
      <c r="R3" s="57"/>
      <c r="S3" s="57"/>
      <c r="T3" s="57"/>
      <c r="U3" s="57"/>
      <c r="V3" s="57"/>
      <c r="W3" s="57"/>
      <c r="X3" s="58"/>
    </row>
    <row r="4" spans="1:24" s="17" customFormat="1" ht="27">
      <c r="A4" s="59" t="s">
        <v>22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1"/>
      <c r="R4" s="61"/>
      <c r="S4" s="61"/>
      <c r="T4" s="61"/>
      <c r="U4" s="61"/>
      <c r="V4" s="61"/>
      <c r="W4" s="61"/>
      <c r="X4" s="61"/>
    </row>
    <row r="5" spans="1:26" s="19" customFormat="1" ht="18">
      <c r="A5" s="18"/>
      <c r="B5" s="7"/>
      <c r="C5" s="63" t="s">
        <v>0</v>
      </c>
      <c r="D5" s="64" t="s">
        <v>8</v>
      </c>
      <c r="E5" s="64" t="s">
        <v>1</v>
      </c>
      <c r="F5" s="64" t="s">
        <v>17</v>
      </c>
      <c r="G5" s="51" t="s">
        <v>9</v>
      </c>
      <c r="H5" s="51" t="s">
        <v>10</v>
      </c>
      <c r="I5" s="51" t="s">
        <v>11</v>
      </c>
      <c r="J5" s="50" t="s">
        <v>2</v>
      </c>
      <c r="K5" s="50"/>
      <c r="L5" s="50" t="s">
        <v>3</v>
      </c>
      <c r="M5" s="50"/>
      <c r="N5" s="50" t="s">
        <v>4</v>
      </c>
      <c r="O5" s="50"/>
      <c r="P5" s="50" t="s">
        <v>12</v>
      </c>
      <c r="Q5" s="50"/>
      <c r="R5" s="50"/>
      <c r="S5" s="50"/>
      <c r="T5" s="50" t="s">
        <v>13</v>
      </c>
      <c r="U5" s="50"/>
      <c r="V5" s="50" t="s">
        <v>14</v>
      </c>
      <c r="W5" s="50"/>
      <c r="X5" s="50"/>
      <c r="Z5" s="20"/>
    </row>
    <row r="6" spans="1:26" s="19" customFormat="1" ht="27">
      <c r="A6" s="21"/>
      <c r="B6" s="9"/>
      <c r="C6" s="63"/>
      <c r="D6" s="64"/>
      <c r="E6" s="50"/>
      <c r="F6" s="50"/>
      <c r="G6" s="51"/>
      <c r="H6" s="51"/>
      <c r="I6" s="51"/>
      <c r="J6" s="9" t="s">
        <v>7</v>
      </c>
      <c r="K6" s="9" t="s">
        <v>6</v>
      </c>
      <c r="L6" s="9" t="s">
        <v>7</v>
      </c>
      <c r="M6" s="9" t="s">
        <v>6</v>
      </c>
      <c r="N6" s="9" t="s">
        <v>7</v>
      </c>
      <c r="O6" s="9" t="s">
        <v>6</v>
      </c>
      <c r="P6" s="7" t="s">
        <v>7</v>
      </c>
      <c r="Q6" s="7" t="s">
        <v>6</v>
      </c>
      <c r="R6" s="8" t="s">
        <v>15</v>
      </c>
      <c r="S6" s="8" t="s">
        <v>16</v>
      </c>
      <c r="T6" s="10" t="s">
        <v>7</v>
      </c>
      <c r="U6" s="11" t="s">
        <v>5</v>
      </c>
      <c r="V6" s="10" t="s">
        <v>7</v>
      </c>
      <c r="W6" s="9" t="s">
        <v>6</v>
      </c>
      <c r="X6" s="8" t="s">
        <v>16</v>
      </c>
      <c r="Z6" s="20"/>
    </row>
    <row r="7" spans="1:27" s="19" customFormat="1" ht="18">
      <c r="A7" s="22">
        <v>1</v>
      </c>
      <c r="B7" s="6"/>
      <c r="C7" s="49" t="s">
        <v>27</v>
      </c>
      <c r="D7" s="1">
        <v>39423</v>
      </c>
      <c r="E7" s="2" t="s">
        <v>20</v>
      </c>
      <c r="F7" s="2" t="s">
        <v>20</v>
      </c>
      <c r="G7" s="41">
        <v>1</v>
      </c>
      <c r="H7" s="41">
        <v>1</v>
      </c>
      <c r="I7" s="41">
        <v>35</v>
      </c>
      <c r="J7" s="3">
        <v>269</v>
      </c>
      <c r="K7" s="4">
        <v>69</v>
      </c>
      <c r="L7" s="3">
        <v>265</v>
      </c>
      <c r="M7" s="4">
        <v>71</v>
      </c>
      <c r="N7" s="3">
        <v>336</v>
      </c>
      <c r="O7" s="4">
        <v>81</v>
      </c>
      <c r="P7" s="42">
        <f aca="true" t="shared" si="0" ref="P7:Q16">+J7+L7+N7</f>
        <v>870</v>
      </c>
      <c r="Q7" s="43">
        <f t="shared" si="0"/>
        <v>221</v>
      </c>
      <c r="R7" s="44">
        <f aca="true" t="shared" si="1" ref="R7:R16">+Q7/H7</f>
        <v>221</v>
      </c>
      <c r="S7" s="45">
        <f aca="true" t="shared" si="2" ref="S7:S16">+P7/Q7</f>
        <v>3.936651583710407</v>
      </c>
      <c r="T7" s="3">
        <v>1242</v>
      </c>
      <c r="U7" s="46">
        <f aca="true" t="shared" si="3" ref="U7:U16">(+T7-P7)/T7</f>
        <v>0.2995169082125604</v>
      </c>
      <c r="V7" s="3">
        <v>30679</v>
      </c>
      <c r="W7" s="4">
        <v>2993</v>
      </c>
      <c r="X7" s="47">
        <f aca="true" t="shared" si="4" ref="X7:X16">V7/W7</f>
        <v>10.250250584697628</v>
      </c>
      <c r="Y7" s="48"/>
      <c r="Z7" s="3"/>
      <c r="AA7" s="4"/>
    </row>
    <row r="8" spans="1:27" s="19" customFormat="1" ht="18">
      <c r="A8" s="22">
        <v>2</v>
      </c>
      <c r="B8" s="6"/>
      <c r="C8" s="49" t="s">
        <v>29</v>
      </c>
      <c r="D8" s="1">
        <v>39458</v>
      </c>
      <c r="E8" s="2" t="s">
        <v>20</v>
      </c>
      <c r="F8" s="2" t="s">
        <v>21</v>
      </c>
      <c r="G8" s="41">
        <v>8</v>
      </c>
      <c r="H8" s="41">
        <v>1</v>
      </c>
      <c r="I8" s="41">
        <v>30</v>
      </c>
      <c r="J8" s="3">
        <v>0</v>
      </c>
      <c r="K8" s="4">
        <v>0</v>
      </c>
      <c r="L8" s="3">
        <v>6</v>
      </c>
      <c r="M8" s="4">
        <v>4</v>
      </c>
      <c r="N8" s="3">
        <v>21</v>
      </c>
      <c r="O8" s="4">
        <v>7</v>
      </c>
      <c r="P8" s="42">
        <f t="shared" si="0"/>
        <v>27</v>
      </c>
      <c r="Q8" s="43">
        <f t="shared" si="0"/>
        <v>11</v>
      </c>
      <c r="R8" s="44">
        <f t="shared" si="1"/>
        <v>11</v>
      </c>
      <c r="S8" s="45">
        <f t="shared" si="2"/>
        <v>2.4545454545454546</v>
      </c>
      <c r="T8" s="3">
        <v>225</v>
      </c>
      <c r="U8" s="46">
        <f t="shared" si="3"/>
        <v>0.88</v>
      </c>
      <c r="V8" s="3">
        <v>284345</v>
      </c>
      <c r="W8" s="4">
        <v>28378</v>
      </c>
      <c r="X8" s="47">
        <f t="shared" si="4"/>
        <v>10.019909789273381</v>
      </c>
      <c r="Y8" s="48"/>
      <c r="Z8" s="3"/>
      <c r="AA8" s="4"/>
    </row>
    <row r="9" spans="1:27" s="19" customFormat="1" ht="18">
      <c r="A9" s="22">
        <v>3</v>
      </c>
      <c r="B9" s="6"/>
      <c r="C9" s="49" t="s">
        <v>28</v>
      </c>
      <c r="D9" s="1">
        <v>39493</v>
      </c>
      <c r="E9" s="2" t="s">
        <v>20</v>
      </c>
      <c r="F9" s="2" t="s">
        <v>21</v>
      </c>
      <c r="G9" s="41">
        <v>10</v>
      </c>
      <c r="H9" s="41">
        <v>3</v>
      </c>
      <c r="I9" s="41">
        <v>26</v>
      </c>
      <c r="J9" s="3">
        <v>724</v>
      </c>
      <c r="K9" s="4">
        <v>95</v>
      </c>
      <c r="L9" s="3">
        <v>915</v>
      </c>
      <c r="M9" s="4">
        <v>121</v>
      </c>
      <c r="N9" s="3">
        <v>1018</v>
      </c>
      <c r="O9" s="4">
        <v>141</v>
      </c>
      <c r="P9" s="42">
        <f aca="true" t="shared" si="5" ref="P9:Q11">+J9+L9+N9</f>
        <v>2657</v>
      </c>
      <c r="Q9" s="43">
        <f t="shared" si="5"/>
        <v>357</v>
      </c>
      <c r="R9" s="44">
        <f>+Q9/H9</f>
        <v>119</v>
      </c>
      <c r="S9" s="45">
        <f>+P9/Q9</f>
        <v>7.442577030812325</v>
      </c>
      <c r="T9" s="3">
        <v>225</v>
      </c>
      <c r="U9" s="46">
        <f>(+T9-P9)/T9</f>
        <v>-10.80888888888889</v>
      </c>
      <c r="V9" s="3">
        <v>175223</v>
      </c>
      <c r="W9" s="4">
        <v>21394</v>
      </c>
      <c r="X9" s="47">
        <f>V9/W9</f>
        <v>8.190286996354118</v>
      </c>
      <c r="Y9" s="48"/>
      <c r="Z9" s="3"/>
      <c r="AA9" s="4"/>
    </row>
    <row r="10" spans="1:27" s="19" customFormat="1" ht="18">
      <c r="A10" s="22">
        <v>4</v>
      </c>
      <c r="B10" s="6"/>
      <c r="C10" s="49" t="s">
        <v>30</v>
      </c>
      <c r="D10" s="1">
        <v>39507</v>
      </c>
      <c r="E10" s="2" t="s">
        <v>20</v>
      </c>
      <c r="F10" s="2" t="s">
        <v>20</v>
      </c>
      <c r="G10" s="41">
        <v>13</v>
      </c>
      <c r="H10" s="41">
        <v>1</v>
      </c>
      <c r="I10" s="41">
        <v>24</v>
      </c>
      <c r="J10" s="3">
        <v>0</v>
      </c>
      <c r="K10" s="4">
        <v>0</v>
      </c>
      <c r="L10" s="3">
        <v>10</v>
      </c>
      <c r="M10" s="4">
        <v>2</v>
      </c>
      <c r="N10" s="3">
        <v>0</v>
      </c>
      <c r="O10" s="4">
        <v>0</v>
      </c>
      <c r="P10" s="42">
        <f t="shared" si="5"/>
        <v>10</v>
      </c>
      <c r="Q10" s="43">
        <f t="shared" si="5"/>
        <v>2</v>
      </c>
      <c r="R10" s="44">
        <f>+Q10/H10</f>
        <v>2</v>
      </c>
      <c r="S10" s="45">
        <f>+P10/Q10</f>
        <v>5</v>
      </c>
      <c r="T10" s="3">
        <v>25</v>
      </c>
      <c r="U10" s="46">
        <f>(+T10-P10)/T10</f>
        <v>0.6</v>
      </c>
      <c r="V10" s="3">
        <v>28214</v>
      </c>
      <c r="W10" s="4">
        <v>3133</v>
      </c>
      <c r="X10" s="47">
        <f>V10/W10</f>
        <v>9.005426109160549</v>
      </c>
      <c r="Y10" s="48"/>
      <c r="Z10" s="3"/>
      <c r="AA10" s="4"/>
    </row>
    <row r="11" spans="1:27" s="19" customFormat="1" ht="18">
      <c r="A11" s="22">
        <v>5</v>
      </c>
      <c r="B11" s="6"/>
      <c r="C11" s="49" t="s">
        <v>31</v>
      </c>
      <c r="D11" s="1">
        <v>39556</v>
      </c>
      <c r="E11" s="2" t="s">
        <v>20</v>
      </c>
      <c r="F11" s="2" t="s">
        <v>21</v>
      </c>
      <c r="G11" s="41">
        <v>48</v>
      </c>
      <c r="H11" s="41">
        <v>1</v>
      </c>
      <c r="I11" s="41">
        <v>19</v>
      </c>
      <c r="J11" s="3">
        <v>0</v>
      </c>
      <c r="K11" s="4">
        <v>0</v>
      </c>
      <c r="L11" s="3">
        <v>36</v>
      </c>
      <c r="M11" s="4">
        <v>4</v>
      </c>
      <c r="N11" s="3">
        <v>64</v>
      </c>
      <c r="O11" s="4">
        <v>7</v>
      </c>
      <c r="P11" s="42">
        <f t="shared" si="5"/>
        <v>100</v>
      </c>
      <c r="Q11" s="43">
        <f t="shared" si="5"/>
        <v>11</v>
      </c>
      <c r="R11" s="44">
        <f>+Q11/H11</f>
        <v>11</v>
      </c>
      <c r="S11" s="45">
        <f>+P11/Q11</f>
        <v>9.090909090909092</v>
      </c>
      <c r="T11" s="3">
        <v>86</v>
      </c>
      <c r="U11" s="46">
        <f>(+T11-P11)/T11</f>
        <v>-0.16279069767441862</v>
      </c>
      <c r="V11" s="3">
        <v>58460</v>
      </c>
      <c r="W11" s="4">
        <v>7905</v>
      </c>
      <c r="X11" s="47">
        <f>V11/W11</f>
        <v>7.395319418089817</v>
      </c>
      <c r="Y11" s="48"/>
      <c r="Z11" s="3"/>
      <c r="AA11" s="4"/>
    </row>
    <row r="12" spans="1:27" s="19" customFormat="1" ht="18">
      <c r="A12" s="22">
        <v>6</v>
      </c>
      <c r="B12" s="6"/>
      <c r="C12" s="49" t="s">
        <v>24</v>
      </c>
      <c r="D12" s="1">
        <v>39598</v>
      </c>
      <c r="E12" s="2" t="s">
        <v>20</v>
      </c>
      <c r="F12" s="2" t="s">
        <v>21</v>
      </c>
      <c r="G12" s="41">
        <v>6</v>
      </c>
      <c r="H12" s="41">
        <v>6</v>
      </c>
      <c r="I12" s="41">
        <v>12</v>
      </c>
      <c r="J12" s="3">
        <v>671</v>
      </c>
      <c r="K12" s="4">
        <v>93</v>
      </c>
      <c r="L12" s="3">
        <v>974</v>
      </c>
      <c r="M12" s="4">
        <v>130</v>
      </c>
      <c r="N12" s="3">
        <v>1289</v>
      </c>
      <c r="O12" s="4">
        <v>179</v>
      </c>
      <c r="P12" s="42">
        <f t="shared" si="0"/>
        <v>2934</v>
      </c>
      <c r="Q12" s="43">
        <f t="shared" si="0"/>
        <v>402</v>
      </c>
      <c r="R12" s="44">
        <f t="shared" si="1"/>
        <v>67</v>
      </c>
      <c r="S12" s="45">
        <f t="shared" si="2"/>
        <v>7.298507462686567</v>
      </c>
      <c r="T12" s="3">
        <v>430</v>
      </c>
      <c r="U12" s="46">
        <f t="shared" si="3"/>
        <v>-5.823255813953488</v>
      </c>
      <c r="V12" s="3">
        <v>70800</v>
      </c>
      <c r="W12" s="4">
        <v>7967</v>
      </c>
      <c r="X12" s="47">
        <f t="shared" si="4"/>
        <v>8.886657462030877</v>
      </c>
      <c r="Y12" s="48"/>
      <c r="Z12" s="3"/>
      <c r="AA12" s="4"/>
    </row>
    <row r="13" spans="1:27" s="19" customFormat="1" ht="18">
      <c r="A13" s="22">
        <v>7</v>
      </c>
      <c r="B13" s="6"/>
      <c r="C13" s="49" t="s">
        <v>32</v>
      </c>
      <c r="D13" s="1">
        <v>39598</v>
      </c>
      <c r="E13" s="2" t="s">
        <v>20</v>
      </c>
      <c r="F13" s="2" t="s">
        <v>21</v>
      </c>
      <c r="G13" s="41">
        <v>3</v>
      </c>
      <c r="H13" s="41">
        <v>1</v>
      </c>
      <c r="I13" s="41">
        <v>12</v>
      </c>
      <c r="J13" s="3">
        <v>500</v>
      </c>
      <c r="K13" s="4">
        <v>125</v>
      </c>
      <c r="L13" s="3">
        <v>300</v>
      </c>
      <c r="M13" s="4">
        <v>75</v>
      </c>
      <c r="N13" s="3">
        <v>400</v>
      </c>
      <c r="O13" s="4">
        <v>100</v>
      </c>
      <c r="P13" s="42">
        <f>+J13+L13+N13</f>
        <v>1200</v>
      </c>
      <c r="Q13" s="43">
        <f>+K13+M13+O13</f>
        <v>300</v>
      </c>
      <c r="R13" s="44">
        <f>+Q13/H13</f>
        <v>300</v>
      </c>
      <c r="S13" s="45">
        <f>+P13/Q13</f>
        <v>4</v>
      </c>
      <c r="T13" s="3">
        <v>15</v>
      </c>
      <c r="U13" s="46">
        <f>(+T13-P13)/T13</f>
        <v>-79</v>
      </c>
      <c r="V13" s="3">
        <v>27182</v>
      </c>
      <c r="W13" s="4">
        <v>2537</v>
      </c>
      <c r="X13" s="47">
        <f>V13/W13</f>
        <v>10.71422940480883</v>
      </c>
      <c r="Y13" s="48"/>
      <c r="Z13" s="3"/>
      <c r="AA13" s="4"/>
    </row>
    <row r="14" spans="1:27" s="19" customFormat="1" ht="18">
      <c r="A14" s="22">
        <v>8</v>
      </c>
      <c r="B14" s="6"/>
      <c r="C14" s="49" t="s">
        <v>25</v>
      </c>
      <c r="D14" s="1">
        <v>39605</v>
      </c>
      <c r="E14" s="2" t="s">
        <v>20</v>
      </c>
      <c r="F14" s="2" t="s">
        <v>21</v>
      </c>
      <c r="G14" s="41">
        <v>20</v>
      </c>
      <c r="H14" s="41">
        <v>1</v>
      </c>
      <c r="I14" s="41">
        <v>11</v>
      </c>
      <c r="J14" s="3">
        <v>112</v>
      </c>
      <c r="K14" s="4">
        <v>20</v>
      </c>
      <c r="L14" s="3">
        <v>0</v>
      </c>
      <c r="M14" s="4">
        <v>0</v>
      </c>
      <c r="N14" s="3">
        <v>36</v>
      </c>
      <c r="O14" s="4">
        <v>6</v>
      </c>
      <c r="P14" s="42">
        <f t="shared" si="0"/>
        <v>148</v>
      </c>
      <c r="Q14" s="43">
        <f t="shared" si="0"/>
        <v>26</v>
      </c>
      <c r="R14" s="44">
        <f t="shared" si="1"/>
        <v>26</v>
      </c>
      <c r="S14" s="45">
        <f t="shared" si="2"/>
        <v>5.6923076923076925</v>
      </c>
      <c r="T14" s="3">
        <v>793</v>
      </c>
      <c r="U14" s="46">
        <f t="shared" si="3"/>
        <v>0.8133669609079445</v>
      </c>
      <c r="V14" s="3">
        <v>164348</v>
      </c>
      <c r="W14" s="4">
        <v>18422</v>
      </c>
      <c r="X14" s="47">
        <f t="shared" si="4"/>
        <v>8.921289762240798</v>
      </c>
      <c r="Y14" s="48"/>
      <c r="Z14" s="3"/>
      <c r="AA14" s="4"/>
    </row>
    <row r="15" spans="1:27" s="19" customFormat="1" ht="18">
      <c r="A15" s="22">
        <v>9</v>
      </c>
      <c r="B15" s="6"/>
      <c r="C15" s="49" t="s">
        <v>23</v>
      </c>
      <c r="D15" s="1">
        <v>39633</v>
      </c>
      <c r="E15" s="2" t="s">
        <v>20</v>
      </c>
      <c r="F15" s="2" t="s">
        <v>21</v>
      </c>
      <c r="G15" s="41">
        <v>28</v>
      </c>
      <c r="H15" s="41">
        <v>21</v>
      </c>
      <c r="I15" s="41">
        <v>7</v>
      </c>
      <c r="J15" s="3">
        <v>2126</v>
      </c>
      <c r="K15" s="4">
        <v>408</v>
      </c>
      <c r="L15" s="3">
        <v>3098</v>
      </c>
      <c r="M15" s="4">
        <v>567</v>
      </c>
      <c r="N15" s="3">
        <v>4582</v>
      </c>
      <c r="O15" s="4">
        <v>829</v>
      </c>
      <c r="P15" s="42">
        <f t="shared" si="0"/>
        <v>9806</v>
      </c>
      <c r="Q15" s="43">
        <f t="shared" si="0"/>
        <v>1804</v>
      </c>
      <c r="R15" s="44">
        <f t="shared" si="1"/>
        <v>85.9047619047619</v>
      </c>
      <c r="S15" s="45">
        <f t="shared" si="2"/>
        <v>5.43569844789357</v>
      </c>
      <c r="T15" s="3">
        <v>7342</v>
      </c>
      <c r="U15" s="46">
        <f t="shared" si="3"/>
        <v>-0.3356033778262054</v>
      </c>
      <c r="V15" s="3">
        <v>268129</v>
      </c>
      <c r="W15" s="4">
        <v>33741</v>
      </c>
      <c r="X15" s="47">
        <f t="shared" si="4"/>
        <v>7.946682078183812</v>
      </c>
      <c r="Y15" s="48"/>
      <c r="Z15" s="3"/>
      <c r="AA15" s="4"/>
    </row>
    <row r="16" spans="1:27" s="19" customFormat="1" ht="18">
      <c r="A16" s="22">
        <v>10</v>
      </c>
      <c r="B16" s="6"/>
      <c r="C16" s="49" t="s">
        <v>26</v>
      </c>
      <c r="D16" s="1">
        <v>39668</v>
      </c>
      <c r="E16" s="2" t="s">
        <v>20</v>
      </c>
      <c r="F16" s="2" t="s">
        <v>21</v>
      </c>
      <c r="G16" s="41">
        <v>7</v>
      </c>
      <c r="H16" s="41">
        <v>7</v>
      </c>
      <c r="I16" s="41">
        <v>2</v>
      </c>
      <c r="J16" s="3">
        <v>402</v>
      </c>
      <c r="K16" s="4">
        <v>42</v>
      </c>
      <c r="L16" s="3">
        <v>668</v>
      </c>
      <c r="M16" s="4">
        <v>90</v>
      </c>
      <c r="N16" s="3">
        <v>1084</v>
      </c>
      <c r="O16" s="4">
        <v>90</v>
      </c>
      <c r="P16" s="42">
        <f t="shared" si="0"/>
        <v>2154</v>
      </c>
      <c r="Q16" s="43">
        <f t="shared" si="0"/>
        <v>222</v>
      </c>
      <c r="R16" s="44">
        <f t="shared" si="1"/>
        <v>31.714285714285715</v>
      </c>
      <c r="S16" s="45">
        <f t="shared" si="2"/>
        <v>9.702702702702704</v>
      </c>
      <c r="T16" s="3">
        <v>11654</v>
      </c>
      <c r="U16" s="46">
        <f t="shared" si="3"/>
        <v>0.8151707568216922</v>
      </c>
      <c r="V16" s="3">
        <v>20631</v>
      </c>
      <c r="W16" s="4">
        <v>1852</v>
      </c>
      <c r="X16" s="47">
        <f t="shared" si="4"/>
        <v>11.139848812095032</v>
      </c>
      <c r="Y16" s="48"/>
      <c r="Z16" s="3"/>
      <c r="AA16" s="4"/>
    </row>
    <row r="17" spans="1:26" s="34" customFormat="1" ht="15">
      <c r="A17" s="23"/>
      <c r="B17" s="62"/>
      <c r="C17" s="62"/>
      <c r="D17" s="62"/>
      <c r="E17" s="62"/>
      <c r="F17" s="62"/>
      <c r="G17" s="25"/>
      <c r="H17" s="25"/>
      <c r="I17" s="24"/>
      <c r="J17" s="26"/>
      <c r="K17" s="27"/>
      <c r="L17" s="26"/>
      <c r="M17" s="27"/>
      <c r="N17" s="26"/>
      <c r="O17" s="27"/>
      <c r="P17" s="26"/>
      <c r="Q17" s="27"/>
      <c r="R17" s="28"/>
      <c r="S17" s="29"/>
      <c r="T17" s="26"/>
      <c r="U17" s="30"/>
      <c r="V17" s="31"/>
      <c r="W17" s="32"/>
      <c r="X17" s="33"/>
      <c r="Z17" s="35"/>
    </row>
  </sheetData>
  <sheetProtection/>
  <mergeCells count="18">
    <mergeCell ref="T5:U5"/>
    <mergeCell ref="B17:F17"/>
    <mergeCell ref="C5:C6"/>
    <mergeCell ref="D5:D6"/>
    <mergeCell ref="E5:E6"/>
    <mergeCell ref="F5:F6"/>
    <mergeCell ref="J5:K5"/>
    <mergeCell ref="G5:G6"/>
    <mergeCell ref="L5:M5"/>
    <mergeCell ref="N5:O5"/>
    <mergeCell ref="H5:H6"/>
    <mergeCell ref="I5:I6"/>
    <mergeCell ref="A1:X1"/>
    <mergeCell ref="A2:X2"/>
    <mergeCell ref="O3:X3"/>
    <mergeCell ref="A4:X4"/>
    <mergeCell ref="V5:X5"/>
    <mergeCell ref="P5:S5"/>
  </mergeCells>
  <printOptions horizontalCentered="1"/>
  <pageMargins left="0.31496062992125984" right="0.2362204724409449" top="0.984251968503937" bottom="0.984251968503937" header="0.5118110236220472" footer="0.5118110236220472"/>
  <pageSetup fitToHeight="1" fitToWidth="1" horizontalDpi="300" verticalDpi="3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2008-08-18T14:30:20Z</cp:lastPrinted>
  <dcterms:created xsi:type="dcterms:W3CDTF">2006-03-15T09:07:04Z</dcterms:created>
  <dcterms:modified xsi:type="dcterms:W3CDTF">2008-08-20T13:48:54Z</dcterms:modified>
  <cp:category/>
  <cp:version/>
  <cp:contentType/>
  <cp:contentStatus/>
</cp:coreProperties>
</file>