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<sst xmlns="http://schemas.openxmlformats.org/spreadsheetml/2006/main" count="30" uniqueCount="25">
  <si>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</si>
  <si>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</si>
  <si>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</si>
  <si>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</si>
  <si>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</si>
  <si>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</si>
  <si>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</si>
  <si>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</si>
  <si>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</si>
  <si>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</si>
  <si>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</si>
  <si>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</si>
  <si>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</si>
  <si>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</si>
  <si>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</si>
  <si>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</si>
  <si>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</si>
  <si>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UMUT SANAT</t>
  </si>
  <si>
    <t>ÖZEN FİLM</t>
  </si>
  <si>
    <t>WAVE, THE</t>
  </si>
  <si>
    <t>CELLULOID DREAMS</t>
  </si>
  <si>
    <t>AGE OF IGNORANCE, THE</t>
  </si>
  <si>
    <t>UMUT SANAT/ÖZEN</t>
  </si>
  <si>
    <t>IN THE NAME OF THE KING</t>
  </si>
  <si>
    <t>DATE : 20.06.2008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</si>
</sst>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13.06 - 19.06.2008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19</v>
      </c>
      <c r="D8" s="1">
        <v>39577</v>
      </c>
      <c r="E8" s="104" t="s">
        <v>17</v>
      </c>
      <c r="F8" s="105" t="s">
        <v>20</v>
      </c>
      <c r="G8" s="103">
        <v>26</v>
      </c>
      <c r="H8" s="86">
        <v>2</v>
      </c>
      <c r="I8" s="86">
        <v>6</v>
      </c>
      <c r="J8" s="18">
        <v>808</v>
      </c>
      <c r="K8" s="102">
        <v>122</v>
      </c>
      <c r="L8" s="60">
        <f aca="true" t="shared" si="0" ref="L8:L13">K8/H8</f>
        <v>61</v>
      </c>
      <c r="M8" s="61">
        <f aca="true" t="shared" si="1" ref="M8:M13">J8/K8</f>
        <v>6.622950819672131</v>
      </c>
      <c r="N8" s="13">
        <v>111719.42</v>
      </c>
      <c r="O8" s="102">
        <v>12835</v>
      </c>
      <c r="P8" s="61">
        <f aca="true" t="shared" si="2" ref="P8:P20">+N8/O8</f>
        <v>8.70427892481496</v>
      </c>
    </row>
    <row r="9" spans="1:16" s="29" customFormat="1" ht="15">
      <c r="A9" s="28">
        <v>2</v>
      </c>
      <c r="B9" s="30"/>
      <c r="C9" s="12" t="s">
        <v>21</v>
      </c>
      <c r="D9" s="1">
        <v>39563</v>
      </c>
      <c r="E9" s="104" t="s">
        <v>17</v>
      </c>
      <c r="F9" s="105" t="s">
        <v>22</v>
      </c>
      <c r="G9" s="103">
        <v>13</v>
      </c>
      <c r="H9" s="86">
        <v>2</v>
      </c>
      <c r="I9" s="86">
        <v>7</v>
      </c>
      <c r="J9" s="18">
        <v>278</v>
      </c>
      <c r="K9" s="102">
        <v>45</v>
      </c>
      <c r="L9" s="60">
        <f t="shared" si="0"/>
        <v>22.5</v>
      </c>
      <c r="M9" s="61">
        <f t="shared" si="1"/>
        <v>6.177777777777778</v>
      </c>
      <c r="N9" s="13">
        <v>35816</v>
      </c>
      <c r="O9" s="102">
        <v>3674</v>
      </c>
      <c r="P9" s="61">
        <f t="shared" si="2"/>
        <v>9.748502994011975</v>
      </c>
    </row>
    <row r="10" spans="1:16" s="29" customFormat="1" ht="15">
      <c r="A10" s="28">
        <v>3</v>
      </c>
      <c r="B10" s="30"/>
      <c r="C10" s="12" t="s">
        <v>23</v>
      </c>
      <c r="D10" s="1">
        <v>39535</v>
      </c>
      <c r="E10" s="104" t="s">
        <v>18</v>
      </c>
      <c r="F10" s="105" t="s">
        <v>15</v>
      </c>
      <c r="G10" s="103">
        <v>66</v>
      </c>
      <c r="H10" s="86">
        <v>1</v>
      </c>
      <c r="I10" s="58">
        <v>10</v>
      </c>
      <c r="J10" s="18">
        <v>309</v>
      </c>
      <c r="K10" s="5">
        <v>114</v>
      </c>
      <c r="L10" s="60">
        <f>K10/H10</f>
        <v>114</v>
      </c>
      <c r="M10" s="61">
        <f>J10/K10</f>
        <v>2.710526315789474</v>
      </c>
      <c r="N10" s="13">
        <v>714580.5</v>
      </c>
      <c r="O10" s="5">
        <v>95063</v>
      </c>
      <c r="P10" s="61">
        <f t="shared" si="2"/>
        <v>7.516915098408424</v>
      </c>
    </row>
    <row r="11" spans="1:16" s="29" customFormat="1" ht="15">
      <c r="A11" s="28">
        <v>4</v>
      </c>
      <c r="B11" s="30"/>
      <c r="C11" s="12" t="s">
        <v>16</v>
      </c>
      <c r="D11" s="1">
        <v>39472</v>
      </c>
      <c r="E11" s="104" t="s">
        <v>18</v>
      </c>
      <c r="F11" s="105" t="s">
        <v>15</v>
      </c>
      <c r="G11" s="103">
        <v>59</v>
      </c>
      <c r="H11" s="86">
        <v>2</v>
      </c>
      <c r="I11" s="58">
        <v>21</v>
      </c>
      <c r="J11" s="18">
        <v>173</v>
      </c>
      <c r="K11" s="5">
        <v>32</v>
      </c>
      <c r="L11" s="60">
        <f>K11/H11</f>
        <v>16</v>
      </c>
      <c r="M11" s="61">
        <f>J11/K11</f>
        <v>5.40625</v>
      </c>
      <c r="N11" s="13">
        <v>790795</v>
      </c>
      <c r="O11" s="5">
        <v>101181</v>
      </c>
      <c r="P11" s="61">
        <f>+N11/O11</f>
        <v>7.815647206491337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12"/>
      <c r="D13" s="1"/>
      <c r="E13" s="104"/>
      <c r="F13" s="105"/>
      <c r="G13" s="103"/>
      <c r="H13" s="86"/>
      <c r="I13" s="58"/>
      <c r="J13" s="18"/>
      <c r="K13" s="5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3"/>
      <c r="D14" s="2"/>
      <c r="E14" s="104"/>
      <c r="F14" s="105"/>
      <c r="G14" s="103"/>
      <c r="H14" s="86"/>
      <c r="I14" s="58"/>
      <c r="J14" s="16"/>
      <c r="K14" s="6"/>
      <c r="L14" s="60" t="e">
        <f>K14/H14</f>
        <v>#DIV/0!</v>
      </c>
      <c r="M14" s="61" t="e">
        <f>J14/K14</f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9"/>
      <c r="E15" s="10"/>
      <c r="F15" s="10"/>
      <c r="G15" s="58"/>
      <c r="H15" s="59"/>
      <c r="I15" s="86"/>
      <c r="J15" s="18"/>
      <c r="K15" s="5"/>
      <c r="L15" s="60" t="e">
        <f>K15/H15</f>
        <v>#DIV/0!</v>
      </c>
      <c r="M15" s="61" t="e">
        <f>J15/K15</f>
        <v>#DIV/0!</v>
      </c>
      <c r="N15" s="13"/>
      <c r="O15" s="5"/>
      <c r="P15" s="61" t="e">
        <f t="shared" si="2"/>
        <v>#DIV/0!</v>
      </c>
    </row>
    <row r="16" spans="1:16" s="32" customFormat="1" ht="15">
      <c r="A16" s="28"/>
      <c r="B16" s="31"/>
      <c r="C16" s="14"/>
      <c r="D16" s="2"/>
      <c r="E16" s="8"/>
      <c r="F16" s="8"/>
      <c r="G16" s="58"/>
      <c r="H16" s="58"/>
      <c r="I16" s="59"/>
      <c r="J16" s="17"/>
      <c r="K16" s="4"/>
      <c r="L16" s="62" t="e">
        <f>+K16/H16</f>
        <v>#DIV/0!</v>
      </c>
      <c r="M16" s="63" t="e">
        <f>+J16/K16</f>
        <v>#DIV/0!</v>
      </c>
      <c r="N16" s="15"/>
      <c r="O16" s="4"/>
      <c r="P16" s="63" t="e">
        <f t="shared" si="2"/>
        <v>#DIV/0!</v>
      </c>
    </row>
    <row r="17" spans="1:16" s="32" customFormat="1" ht="15">
      <c r="A17" s="28"/>
      <c r="B17" s="31"/>
      <c r="C17" s="14"/>
      <c r="D17" s="9"/>
      <c r="E17" s="10"/>
      <c r="F17" s="10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7"/>
      <c r="D18" s="2"/>
      <c r="E18" s="8"/>
      <c r="F18" s="8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28"/>
      <c r="B20" s="31"/>
      <c r="C20" s="14"/>
      <c r="D20" s="9"/>
      <c r="E20" s="10"/>
      <c r="F20" s="10"/>
      <c r="G20" s="58"/>
      <c r="H20" s="58"/>
      <c r="I20" s="58"/>
      <c r="J20" s="17"/>
      <c r="K20" s="11"/>
      <c r="L20" s="62" t="e">
        <f>+K20/H20</f>
        <v>#DIV/0!</v>
      </c>
      <c r="M20" s="63" t="e">
        <f>+J20/K20</f>
        <v>#DIV/0!</v>
      </c>
      <c r="N20" s="15"/>
      <c r="O20" s="11"/>
      <c r="P20" s="63" t="e">
        <f t="shared" si="2"/>
        <v>#DIV/0!</v>
      </c>
    </row>
    <row r="21" spans="1:16" s="32" customFormat="1" ht="15">
      <c r="A21" s="75"/>
      <c r="B21" s="76"/>
      <c r="C21" s="77"/>
      <c r="D21" s="78"/>
      <c r="E21" s="79"/>
      <c r="F21" s="79"/>
      <c r="G21" s="80"/>
      <c r="H21" s="80"/>
      <c r="I21" s="80"/>
      <c r="J21" s="81"/>
      <c r="K21" s="82"/>
      <c r="L21" s="83"/>
      <c r="M21" s="84"/>
      <c r="N21" s="85"/>
      <c r="O21" s="82"/>
      <c r="P21" s="84"/>
    </row>
    <row r="22" spans="1:16" s="57" customFormat="1" ht="15">
      <c r="A22" s="65"/>
      <c r="B22" s="66"/>
      <c r="C22" s="67" t="s">
        <v>11</v>
      </c>
      <c r="D22" s="68"/>
      <c r="E22" s="67"/>
      <c r="F22" s="67"/>
      <c r="G22" s="69"/>
      <c r="H22" s="70">
        <f>SUM(H8:H21)</f>
        <v>7</v>
      </c>
      <c r="I22" s="69"/>
      <c r="J22" s="71">
        <f>SUM(J8:J21)</f>
        <v>1568</v>
      </c>
      <c r="K22" s="72">
        <f>SUM(K8:K21)</f>
        <v>313</v>
      </c>
      <c r="L22" s="72">
        <f>K22/H22</f>
        <v>44.714285714285715</v>
      </c>
      <c r="M22" s="73">
        <f>J22/K22</f>
        <v>5.0095846645367414</v>
      </c>
      <c r="N22" s="71"/>
      <c r="O22" s="72"/>
      <c r="P22" s="74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  <row r="75" spans="1:16" s="32" customFormat="1" ht="15">
      <c r="A75" s="33"/>
      <c r="B75" s="34"/>
      <c r="D75" s="35"/>
      <c r="E75" s="36"/>
      <c r="F75" s="36"/>
      <c r="G75" s="37"/>
      <c r="H75" s="37"/>
      <c r="I75" s="37"/>
      <c r="J75" s="38"/>
      <c r="K75" s="39"/>
      <c r="L75" s="39"/>
      <c r="M75" s="40"/>
      <c r="N75" s="42"/>
      <c r="O75" s="39"/>
      <c r="P75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L15:L16 M17 M15:M16 L8 M8" evalError="1" formula="1" unlockedFormula="1"/>
    <ignoredError sqref="L22 M22 P17 P8 P15:P16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2008-06-20T12:33:50Z</cp:lastPrinted>
  <dcterms:created xsi:type="dcterms:W3CDTF">2006-03-17T12:24:26Z</dcterms:created>
  <dcterms:modified xsi:type="dcterms:W3CDTF">2008-06-20T14:29:29Z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-1742302424</vt:i4>
  </property>
  <property fmtid="{D5CDD505-2E9C-101B-9397-08002B2CF9AE}" pid="3" name="_EmailSubject">
    <vt:lpwstr>Weekly Box Office - Week: 25-2008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