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<sst xmlns="http://schemas.openxmlformats.org/spreadsheetml/2006/main" count="40" uniqueCount="27">
  <si>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</si>
  <si>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</si>
  <si>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</si>
  <si>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</si>
  <si>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</si>
  <si>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</si>
  <si>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</si>
  <si>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</si>
  <si>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</si>
  <si>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</si>
  <si>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</si>
  <si>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</si>
  <si>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</si>
  <si>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</si>
  <si>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</si>
  <si>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</si>
  <si>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</si>
  <si>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</si>
  <si>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</si>
  <si>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</si>
  <si>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</si>
  <si>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</si>
  <si>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</si>
  <si>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DONKEY XOTE</t>
  </si>
  <si>
    <t>REDACTED</t>
  </si>
  <si>
    <t>DATE : 03.03.2008</t>
  </si>
  <si>
    <t>WEEKEND: 10         29.02 - 02.03.2008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</si>
</sst>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K1">
      <selection activeCell="Y2" sqref="Y2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26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0" t="s">
        <v>25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4" t="s">
        <v>0</v>
      </c>
      <c r="D6" s="95" t="s">
        <v>8</v>
      </c>
      <c r="E6" s="95" t="s">
        <v>1</v>
      </c>
      <c r="F6" s="95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4"/>
      <c r="D7" s="95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39493</v>
      </c>
      <c r="E8" s="3" t="s">
        <v>22</v>
      </c>
      <c r="F8" s="3" t="s">
        <v>22</v>
      </c>
      <c r="G8" s="83">
        <v>28</v>
      </c>
      <c r="H8" s="51">
        <v>2</v>
      </c>
      <c r="I8" s="51">
        <v>3</v>
      </c>
      <c r="J8" s="4">
        <v>58</v>
      </c>
      <c r="K8" s="5">
        <v>6</v>
      </c>
      <c r="L8" s="4">
        <v>196</v>
      </c>
      <c r="M8" s="5">
        <v>18</v>
      </c>
      <c r="N8" s="4">
        <v>122</v>
      </c>
      <c r="O8" s="5">
        <v>11</v>
      </c>
      <c r="P8" s="55">
        <f>+J8+L8+N8</f>
        <v>376</v>
      </c>
      <c r="Q8" s="58">
        <f>+K8+M8+O8</f>
        <v>35</v>
      </c>
      <c r="R8" s="10">
        <f>+Q8/H8</f>
        <v>17.5</v>
      </c>
      <c r="S8" s="59">
        <f>+P8/Q8</f>
        <v>10.742857142857142</v>
      </c>
      <c r="T8" s="4">
        <v>7090.5</v>
      </c>
      <c r="U8" s="60">
        <f>(+T8-P8)/T8</f>
        <v>0.9469712996262605</v>
      </c>
      <c r="V8" s="4">
        <v>38095</v>
      </c>
      <c r="W8" s="5">
        <v>4066</v>
      </c>
      <c r="X8" s="61">
        <f>V8/W8</f>
        <v>9.369158878504672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39472</v>
      </c>
      <c r="E9" s="3" t="s">
        <v>22</v>
      </c>
      <c r="F9" s="3" t="s">
        <v>22</v>
      </c>
      <c r="G9" s="83">
        <v>59</v>
      </c>
      <c r="H9" s="51">
        <v>4</v>
      </c>
      <c r="I9" s="51">
        <v>6</v>
      </c>
      <c r="J9" s="4">
        <v>256</v>
      </c>
      <c r="K9" s="5">
        <v>48</v>
      </c>
      <c r="L9" s="4">
        <v>230</v>
      </c>
      <c r="M9" s="5">
        <v>35</v>
      </c>
      <c r="N9" s="4">
        <v>315</v>
      </c>
      <c r="O9" s="5">
        <v>48</v>
      </c>
      <c r="P9" s="55">
        <f>+J9+L9+N9</f>
        <v>801</v>
      </c>
      <c r="Q9" s="58">
        <f>+K9+M9+O9</f>
        <v>131</v>
      </c>
      <c r="R9" s="10">
        <f>+Q9/H9</f>
        <v>32.75</v>
      </c>
      <c r="S9" s="59">
        <f>+P9/Q9</f>
        <v>6.114503816793893</v>
      </c>
      <c r="T9" s="4">
        <v>3704</v>
      </c>
      <c r="U9" s="60">
        <f>(+T9-P9)/T9</f>
        <v>0.7837473002159827</v>
      </c>
      <c r="V9" s="4">
        <v>762645</v>
      </c>
      <c r="W9" s="5">
        <v>94762</v>
      </c>
      <c r="X9" s="61">
        <f>V9/W9</f>
        <v>8.048004474367362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3" t="s">
        <v>17</v>
      </c>
      <c r="C19" s="93"/>
      <c r="D19" s="93"/>
      <c r="E19" s="93"/>
      <c r="F19" s="93"/>
      <c r="G19" s="74"/>
      <c r="H19" s="74">
        <f>SUM(H8:H18)</f>
        <v>6</v>
      </c>
      <c r="I19" s="73"/>
      <c r="J19" s="75"/>
      <c r="K19" s="76"/>
      <c r="L19" s="75"/>
      <c r="M19" s="76"/>
      <c r="N19" s="75"/>
      <c r="O19" s="76"/>
      <c r="P19" s="75">
        <f>SUM(P8:P18)</f>
        <v>1177</v>
      </c>
      <c r="Q19" s="76">
        <f>SUM(Q8:Q18)</f>
        <v>166</v>
      </c>
      <c r="R19" s="77">
        <f>P19/H19</f>
        <v>196.16666666666666</v>
      </c>
      <c r="S19" s="78">
        <f>P19/Q19</f>
        <v>7.090361445783133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2008-03-03T14:24:03Z</cp:lastPrinted>
  <dcterms:created xsi:type="dcterms:W3CDTF">2006-03-15T09:07:04Z</dcterms:created>
  <dcterms:modified xsi:type="dcterms:W3CDTF">2008-03-05T19:34:06Z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1459733855</vt:i4>
  </property>
  <property fmtid="{D5CDD505-2E9C-101B-9397-08002B2CF9AE}" pid="3" name="_EmailSubject">
    <vt:lpwstr>Weekend Box Office - WE: 10-2008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