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<sst xmlns="http://schemas.openxmlformats.org/spreadsheetml/2006/main" count="40" uniqueCount="27">
  <si>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</si>
  <si>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</si>
  <si>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</si>
  <si>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</si>
  <si>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</si>
  <si>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</si>
  <si>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</si>
  <si>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</si>
  <si>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</si>
  <si>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</si>
  <si>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</si>
  <si>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</si>
  <si>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</si>
  <si>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</si>
  <si>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</si>
  <si>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</si>
  <si>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</si>
  <si>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</si>
  <si>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</si>
  <si>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</si>
  <si>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</si>
  <si>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</si>
  <si>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</si>
  <si>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DONKEY XOTE</t>
  </si>
  <si>
    <t>WEEKEND: 08                    15.02 - 17.02.2008</t>
  </si>
  <si>
    <t>DATE : 19.02.2008</t>
  </si>
  <si>
    <t>REDACTED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</si>
</sst>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A5" sqref="A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9" t="s">
        <v>24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25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39493</v>
      </c>
      <c r="E8" s="3" t="s">
        <v>22</v>
      </c>
      <c r="F8" s="3" t="s">
        <v>22</v>
      </c>
      <c r="G8" s="51">
        <v>28</v>
      </c>
      <c r="H8" s="51">
        <v>28</v>
      </c>
      <c r="I8" s="51">
        <v>1</v>
      </c>
      <c r="J8" s="4">
        <v>3294</v>
      </c>
      <c r="K8" s="5">
        <v>335</v>
      </c>
      <c r="L8" s="4">
        <v>6410</v>
      </c>
      <c r="M8" s="5">
        <v>594</v>
      </c>
      <c r="N8" s="4">
        <v>5627.5</v>
      </c>
      <c r="O8" s="5">
        <v>525</v>
      </c>
      <c r="P8" s="55">
        <f>+J8+L8+N8</f>
        <v>15331.5</v>
      </c>
      <c r="Q8" s="58">
        <f>+K8+M8+O8</f>
        <v>1454</v>
      </c>
      <c r="R8" s="10">
        <f>+Q8/H8</f>
        <v>51.92857142857143</v>
      </c>
      <c r="S8" s="59">
        <f>+P8/Q8</f>
        <v>10.54436038514443</v>
      </c>
      <c r="T8" s="4"/>
      <c r="U8" s="60" t="e">
        <f>(+T8-P8)/T8</f>
        <v>#DIV/0!</v>
      </c>
      <c r="V8" s="4">
        <v>15331.5</v>
      </c>
      <c r="W8" s="5">
        <v>1454</v>
      </c>
      <c r="X8" s="61">
        <f>V8/W8</f>
        <v>10.54436038514443</v>
      </c>
      <c r="Z8" s="26"/>
    </row>
    <row r="9" spans="1:26" s="29" customFormat="1" ht="18">
      <c r="A9" s="28">
        <v>2</v>
      </c>
      <c r="B9" s="15"/>
      <c r="C9" s="1" t="s">
        <v>23</v>
      </c>
      <c r="D9" s="2">
        <v>39472</v>
      </c>
      <c r="E9" s="3" t="s">
        <v>22</v>
      </c>
      <c r="F9" s="3" t="s">
        <v>22</v>
      </c>
      <c r="G9" s="51">
        <v>59</v>
      </c>
      <c r="H9" s="51">
        <v>48</v>
      </c>
      <c r="I9" s="51">
        <v>4</v>
      </c>
      <c r="J9" s="4">
        <v>1640.5</v>
      </c>
      <c r="K9" s="5">
        <v>282</v>
      </c>
      <c r="L9" s="4">
        <v>7453.5</v>
      </c>
      <c r="M9" s="5">
        <v>1202</v>
      </c>
      <c r="N9" s="4">
        <v>5227</v>
      </c>
      <c r="O9" s="5">
        <v>857</v>
      </c>
      <c r="P9" s="55">
        <f>+J9+L9+N9</f>
        <v>14321</v>
      </c>
      <c r="Q9" s="58">
        <f>+K9+M9+O9</f>
        <v>2341</v>
      </c>
      <c r="R9" s="10">
        <f>+Q9/H9</f>
        <v>48.770833333333336</v>
      </c>
      <c r="S9" s="59">
        <f>+P9/Q9</f>
        <v>6.117471166168304</v>
      </c>
      <c r="T9" s="4">
        <v>64572</v>
      </c>
      <c r="U9" s="60">
        <f>(+T9-P9)/T9</f>
        <v>0.7782165644551818</v>
      </c>
      <c r="V9" s="4">
        <v>748372.5</v>
      </c>
      <c r="W9" s="5">
        <v>92075</v>
      </c>
      <c r="X9" s="61">
        <f>V9/W9</f>
        <v>8.127857724680966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76</v>
      </c>
      <c r="I19" s="73"/>
      <c r="J19" s="75"/>
      <c r="K19" s="76"/>
      <c r="L19" s="75"/>
      <c r="M19" s="76"/>
      <c r="N19" s="75"/>
      <c r="O19" s="76"/>
      <c r="P19" s="75">
        <f>SUM(P8:P18)</f>
        <v>29652.5</v>
      </c>
      <c r="Q19" s="76">
        <f>SUM(Q8:Q18)</f>
        <v>3795</v>
      </c>
      <c r="R19" s="77">
        <f>P19/H19</f>
        <v>390.1644736842105</v>
      </c>
      <c r="S19" s="78">
        <f>P19/Q19</f>
        <v>7.813570487483531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2008-02-19T09:14:39Z</cp:lastPrinted>
  <dcterms:created xsi:type="dcterms:W3CDTF">2006-03-15T09:07:04Z</dcterms:created>
  <dcterms:modified xsi:type="dcterms:W3CDTF">2008-02-23T08:11:30Z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-1947736200</vt:i4>
  </property>
  <property fmtid="{D5CDD505-2E9C-101B-9397-08002B2CF9AE}" pid="3" name="_EmailSubject">
    <vt:lpwstr>Weekend Box Office - WE: 08-2008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