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40" tabRatio="808" activeTab="0"/>
  </bookViews>
  <sheets>
    <sheet name="01--11 17" sheetId="1" r:id="rId1"/>
    <sheet name="01--04 10" sheetId="2" r:id="rId2"/>
  </sheets>
  <definedNames>
    <definedName name="HTML_CodePage" hidden="1">1254</definedName>
    <definedName name="HTML_Control" localSheetId="1" hidden="1">{"'WEEK 41'!$A$1:$K$25","'WEEK 41'!$C$3:$K$23"}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1">'01--04 10'!$B$1:$P$23</definedName>
    <definedName name="_xlnm.Print_Area" localSheetId="0">'01--11 17'!$B$1:$P$24</definedName>
  </definedNames>
  <calcPr fullCalcOnLoad="1"/>
</workbook>
</file>

<file path=xl/sharedStrings.xml><?xml version="1.0" encoding="utf-8"?>
<sst xmlns="http://schemas.openxmlformats.org/spreadsheetml/2006/main" count="91" uniqueCount="36">
  <si>
    <t>BIR FILM</t>
  </si>
  <si>
    <t>TIGLON</t>
  </si>
  <si>
    <t>GAUMONT</t>
  </si>
  <si>
    <t>CINECLICK</t>
  </si>
  <si>
    <t>IMPY'S ISLAND</t>
  </si>
  <si>
    <t>OUTLAW</t>
  </si>
  <si>
    <t>MARS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</si>
  <si>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</si>
  <si>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</si>
  <si>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</si>
  <si>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</si>
  <si>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</si>
  <si>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</si>
  <si>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</si>
  <si>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Toplam Hasılat</t>
  </si>
  <si>
    <t>Seyirci</t>
  </si>
  <si>
    <t>Bilet Fiyatı Ort.</t>
  </si>
  <si>
    <t>Salon Ort.</t>
  </si>
  <si>
    <t>Genel Toplam</t>
  </si>
  <si>
    <t>Haftalık</t>
  </si>
  <si>
    <t>TOPLAM</t>
  </si>
  <si>
    <t>PERSEPOLIS</t>
  </si>
  <si>
    <t>CELLULOID</t>
  </si>
  <si>
    <t>UNE VIEILLE MAITRESSE (aka AN OLD MISTRESS)</t>
  </si>
  <si>
    <t>TUYA'S MARRIAGE</t>
  </si>
  <si>
    <t>EPITAPH</t>
  </si>
  <si>
    <t>STUDIO 2.0</t>
  </si>
  <si>
    <t>TWO DAYS IN PARIS</t>
  </si>
  <si>
    <t>REZO</t>
  </si>
  <si>
    <t>DEATHS OF IAN STONE</t>
  </si>
  <si>
    <t>TWICE UPON A TIME</t>
  </si>
  <si>
    <t>EVERYONE'S HERO</t>
  </si>
  <si>
    <t>PROMISE ME THIS</t>
  </si>
  <si>
    <t>4 MONTHS, 3 WEEKS, 2 DAYS</t>
  </si>
  <si>
    <t>FİKRET BEY</t>
  </si>
  <si>
    <t>OYUNCULAR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</si>
</sst>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[$-41F]dd\ mmmm\ yyyy\ dddd"/>
    <numFmt numFmtId="202" formatCode="mmm/yyyy"/>
    <numFmt numFmtId="203" formatCode="[$-41F]d\ mmmm\ yy;@"/>
    <numFmt numFmtId="204" formatCode="[$-41F]d\ mmm\ yyyy;@"/>
    <numFmt numFmtId="205" formatCode="[$-41F]dd\ mmmm\ yy;@"/>
    <numFmt numFmtId="206" formatCode="m/d/yyyy"/>
  </numFmts>
  <fonts count="4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2"/>
    </font>
    <font>
      <b/>
      <sz val="10"/>
      <name val="Arial"/>
      <family val="2"/>
    </font>
    <font>
      <sz val="20"/>
      <name val="Impact"/>
      <family val="2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40"/>
      <color indexed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1"/>
      <name val="Century Gothic"/>
      <family val="2"/>
    </font>
    <font>
      <b/>
      <sz val="11"/>
      <color indexed="9"/>
      <name val="Arial Narrow"/>
      <family val="2"/>
    </font>
    <font>
      <b/>
      <sz val="11"/>
      <name val="Arial"/>
      <family val="0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8"/>
      <color indexed="9"/>
      <name val="Trebuchet MS"/>
      <family val="0"/>
    </font>
    <font>
      <b/>
      <sz val="10"/>
      <name val="Trebuchet MS"/>
      <family val="2"/>
    </font>
    <font>
      <sz val="20"/>
      <color indexed="42"/>
      <name val="GoudyLight"/>
      <family val="0"/>
    </font>
    <font>
      <sz val="7"/>
      <name val="Impact"/>
      <family val="2"/>
    </font>
    <font>
      <sz val="14"/>
      <color indexed="10"/>
      <name val="Impact"/>
      <family val="2"/>
    </font>
    <font>
      <sz val="20"/>
      <color indexed="10"/>
      <name val="Impact"/>
      <family val="2"/>
    </font>
    <font>
      <sz val="10"/>
      <color indexed="10"/>
      <name val="Impact"/>
      <family val="2"/>
    </font>
    <font>
      <sz val="8"/>
      <color indexed="10"/>
      <name val="Trebuchet MS"/>
      <family val="2"/>
    </font>
    <font>
      <b/>
      <sz val="8"/>
      <color indexed="10"/>
      <name val="Trebuchet MS"/>
      <family val="0"/>
    </font>
    <font>
      <sz val="10"/>
      <color indexed="10"/>
      <name val="Trebuchet MS"/>
      <family val="2"/>
    </font>
    <font>
      <sz val="14"/>
      <color indexed="10"/>
      <name val="Arial"/>
      <family val="2"/>
    </font>
    <font>
      <b/>
      <sz val="7"/>
      <color indexed="10"/>
      <name val="Impact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2" fillId="0" borderId="0" xfId="0" applyNumberFormat="1" applyFont="1" applyFill="1" applyBorder="1" applyAlignment="1" applyProtection="1">
      <alignment horizontal="center" vertical="center"/>
      <protection locked="0"/>
    </xf>
    <xf numFmtId="18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193" fontId="11" fillId="0" borderId="0" xfId="0" applyNumberFormat="1" applyFont="1" applyFill="1" applyBorder="1" applyAlignment="1" applyProtection="1">
      <alignment horizontal="right" vertical="center"/>
      <protection locked="0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92" fontId="6" fillId="0" borderId="0" xfId="0" applyNumberFormat="1" applyFont="1" applyFill="1" applyBorder="1" applyAlignment="1" applyProtection="1">
      <alignment horizontal="right" vertical="center"/>
      <protection locked="0"/>
    </xf>
    <xf numFmtId="1" fontId="22" fillId="0" borderId="0" xfId="0" applyNumberFormat="1" applyFont="1" applyFill="1" applyBorder="1" applyAlignment="1" applyProtection="1">
      <alignment horizontal="right" vertical="center"/>
      <protection/>
    </xf>
    <xf numFmtId="1" fontId="2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 readingOrder="1"/>
    </xf>
    <xf numFmtId="1" fontId="23" fillId="0" borderId="1" xfId="0" applyNumberFormat="1" applyFont="1" applyFill="1" applyBorder="1" applyAlignment="1" applyProtection="1">
      <alignment horizontal="center" vertical="center" wrapText="1"/>
      <protection/>
    </xf>
    <xf numFmtId="1" fontId="25" fillId="0" borderId="2" xfId="0" applyNumberFormat="1" applyFont="1" applyFill="1" applyBorder="1" applyAlignment="1" applyProtection="1">
      <alignment horizontal="center" vertical="center" wrapText="1"/>
      <protection/>
    </xf>
    <xf numFmtId="193" fontId="27" fillId="0" borderId="0" xfId="0" applyNumberFormat="1" applyFont="1" applyFill="1" applyBorder="1" applyAlignment="1" applyProtection="1">
      <alignment horizontal="right" vertical="center"/>
      <protection/>
    </xf>
    <xf numFmtId="193" fontId="28" fillId="0" borderId="0" xfId="0" applyNumberFormat="1" applyFont="1" applyFill="1" applyBorder="1" applyAlignment="1" applyProtection="1">
      <alignment horizontal="right" vertical="center"/>
      <protection locked="0"/>
    </xf>
    <xf numFmtId="1" fontId="22" fillId="0" borderId="3" xfId="0" applyNumberFormat="1" applyFont="1" applyFill="1" applyBorder="1" applyAlignment="1" applyProtection="1">
      <alignment horizontal="right" vertical="center"/>
      <protection/>
    </xf>
    <xf numFmtId="184" fontId="17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93" fontId="16" fillId="2" borderId="4" xfId="0" applyNumberFormat="1" applyFont="1" applyFill="1" applyBorder="1" applyAlignment="1">
      <alignment horizontal="right" vertical="center"/>
    </xf>
    <xf numFmtId="193" fontId="17" fillId="2" borderId="4" xfId="0" applyNumberFormat="1" applyFont="1" applyFill="1" applyBorder="1" applyAlignment="1">
      <alignment horizontal="right" vertical="center"/>
    </xf>
    <xf numFmtId="192" fontId="17" fillId="2" borderId="5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 applyProtection="1">
      <alignment vertical="center"/>
      <protection locked="0"/>
    </xf>
    <xf numFmtId="184" fontId="15" fillId="0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 applyProtection="1">
      <alignment horizontal="left" vertical="center"/>
      <protection locked="0"/>
    </xf>
    <xf numFmtId="184" fontId="0" fillId="0" borderId="0" xfId="0" applyNumberFormat="1" applyAlignment="1">
      <alignment horizontal="center" vertical="center"/>
    </xf>
    <xf numFmtId="184" fontId="15" fillId="0" borderId="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/>
      <protection locked="0"/>
    </xf>
    <xf numFmtId="1" fontId="22" fillId="0" borderId="9" xfId="0" applyNumberFormat="1" applyFont="1" applyFill="1" applyBorder="1" applyAlignment="1" applyProtection="1">
      <alignment horizontal="right" vertical="center"/>
      <protection/>
    </xf>
    <xf numFmtId="192" fontId="15" fillId="0" borderId="10" xfId="15" applyNumberFormat="1" applyFont="1" applyFill="1" applyBorder="1" applyAlignment="1" applyProtection="1">
      <alignment vertical="center"/>
      <protection/>
    </xf>
    <xf numFmtId="193" fontId="24" fillId="0" borderId="11" xfId="0" applyNumberFormat="1" applyFont="1" applyFill="1" applyBorder="1" applyAlignment="1" applyProtection="1">
      <alignment horizontal="center" wrapText="1"/>
      <protection/>
    </xf>
    <xf numFmtId="192" fontId="24" fillId="0" borderId="11" xfId="0" applyNumberFormat="1" applyFont="1" applyFill="1" applyBorder="1" applyAlignment="1" applyProtection="1">
      <alignment horizontal="center" wrapText="1"/>
      <protection/>
    </xf>
    <xf numFmtId="192" fontId="24" fillId="0" borderId="12" xfId="0" applyNumberFormat="1" applyFont="1" applyFill="1" applyBorder="1" applyAlignment="1" applyProtection="1">
      <alignment horizontal="center" wrapText="1"/>
      <protection/>
    </xf>
    <xf numFmtId="193" fontId="31" fillId="0" borderId="6" xfId="15" applyNumberFormat="1" applyFont="1" applyFill="1" applyBorder="1" applyAlignment="1" applyProtection="1">
      <alignment vertical="center"/>
      <protection locked="0"/>
    </xf>
    <xf numFmtId="200" fontId="18" fillId="0" borderId="0" xfId="0" applyNumberFormat="1" applyFont="1" applyFill="1" applyBorder="1" applyAlignment="1" applyProtection="1">
      <alignment horizontal="right" vertical="center"/>
      <protection/>
    </xf>
    <xf numFmtId="200" fontId="24" fillId="0" borderId="11" xfId="0" applyNumberFormat="1" applyFont="1" applyFill="1" applyBorder="1" applyAlignment="1" applyProtection="1">
      <alignment horizontal="center" wrapText="1"/>
      <protection/>
    </xf>
    <xf numFmtId="200" fontId="16" fillId="2" borderId="4" xfId="0" applyNumberFormat="1" applyFont="1" applyFill="1" applyBorder="1" applyAlignment="1">
      <alignment horizontal="right" vertical="center"/>
    </xf>
    <xf numFmtId="200" fontId="19" fillId="0" borderId="0" xfId="0" applyNumberFormat="1" applyFont="1" applyFill="1" applyBorder="1" applyAlignment="1" applyProtection="1">
      <alignment horizontal="right" vertical="center"/>
      <protection locked="0"/>
    </xf>
    <xf numFmtId="200" fontId="13" fillId="0" borderId="0" xfId="0" applyNumberFormat="1" applyFont="1" applyAlignment="1">
      <alignment horizontal="right" vertical="center"/>
    </xf>
    <xf numFmtId="200" fontId="20" fillId="0" borderId="0" xfId="0" applyNumberFormat="1" applyFont="1" applyFill="1" applyBorder="1" applyAlignment="1" applyProtection="1">
      <alignment horizontal="right" vertical="center"/>
      <protection locked="0"/>
    </xf>
    <xf numFmtId="200" fontId="4" fillId="0" borderId="0" xfId="0" applyNumberFormat="1" applyFont="1" applyFill="1" applyBorder="1" applyAlignment="1" applyProtection="1">
      <alignment horizontal="right" vertical="center"/>
      <protection/>
    </xf>
    <xf numFmtId="200" fontId="17" fillId="2" borderId="4" xfId="0" applyNumberFormat="1" applyFont="1" applyFill="1" applyBorder="1" applyAlignment="1">
      <alignment horizontal="right" vertical="center"/>
    </xf>
    <xf numFmtId="200" fontId="12" fillId="0" borderId="0" xfId="15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Alignment="1">
      <alignment horizontal="right" vertical="center"/>
    </xf>
    <xf numFmtId="200" fontId="6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Alignment="1">
      <alignment horizontal="right" vertical="center"/>
    </xf>
    <xf numFmtId="193" fontId="0" fillId="0" borderId="0" xfId="0" applyNumberFormat="1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192" fontId="17" fillId="2" borderId="4" xfId="0" applyNumberFormat="1" applyFont="1" applyFill="1" applyBorder="1" applyAlignment="1">
      <alignment horizontal="right" vertical="center"/>
    </xf>
    <xf numFmtId="193" fontId="15" fillId="0" borderId="6" xfId="15" applyNumberFormat="1" applyFont="1" applyFill="1" applyBorder="1" applyAlignment="1" applyProtection="1">
      <alignment vertical="center"/>
      <protection locked="0"/>
    </xf>
    <xf numFmtId="193" fontId="15" fillId="0" borderId="6" xfId="15" applyNumberFormat="1" applyFont="1" applyFill="1" applyBorder="1" applyAlignment="1" applyProtection="1">
      <alignment vertical="center"/>
      <protection/>
    </xf>
    <xf numFmtId="192" fontId="15" fillId="0" borderId="6" xfId="15" applyNumberFormat="1" applyFont="1" applyFill="1" applyBorder="1" applyAlignment="1" applyProtection="1">
      <alignment vertical="center"/>
      <protection/>
    </xf>
    <xf numFmtId="187" fontId="31" fillId="0" borderId="6" xfId="15" applyNumberFormat="1" applyFont="1" applyFill="1" applyBorder="1" applyAlignment="1" applyProtection="1">
      <alignment vertical="center"/>
      <protection locked="0"/>
    </xf>
    <xf numFmtId="187" fontId="15" fillId="0" borderId="6" xfId="15" applyNumberFormat="1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1" fontId="15" fillId="0" borderId="7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17" fillId="2" borderId="4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2" borderId="4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184" fontId="24" fillId="0" borderId="15" xfId="0" applyNumberFormat="1" applyFont="1" applyFill="1" applyBorder="1" applyAlignment="1" applyProtection="1">
      <alignment horizontal="center" vertical="center" wrapText="1"/>
      <protection/>
    </xf>
    <xf numFmtId="184" fontId="26" fillId="0" borderId="11" xfId="0" applyNumberFormat="1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32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81" fontId="24" fillId="0" borderId="15" xfId="0" applyNumberFormat="1" applyFont="1" applyFill="1" applyBorder="1" applyAlignment="1" applyProtection="1">
      <alignment horizontal="center" vertical="center" wrapText="1"/>
      <protection/>
    </xf>
    <xf numFmtId="181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24" fillId="0" borderId="15" xfId="0" applyNumberFormat="1" applyFont="1" applyFill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>
      <alignment horizontal="center" vertical="center"/>
    </xf>
    <xf numFmtId="43" fontId="24" fillId="0" borderId="15" xfId="15" applyFont="1" applyFill="1" applyBorder="1" applyAlignment="1" applyProtection="1">
      <alignment horizontal="center" vertical="center" wrapText="1"/>
      <protection/>
    </xf>
    <xf numFmtId="1" fontId="24" fillId="0" borderId="19" xfId="0" applyNumberFormat="1" applyFont="1" applyFill="1" applyBorder="1" applyAlignment="1" applyProtection="1">
      <alignment horizontal="center" vertical="center" wrapText="1"/>
      <protection/>
    </xf>
    <xf numFmtId="1" fontId="26" fillId="0" borderId="20" xfId="0" applyNumberFormat="1" applyFont="1" applyBorder="1" applyAlignment="1">
      <alignment horizontal="center" vertical="center" wrapText="1"/>
    </xf>
    <xf numFmtId="4" fontId="24" fillId="0" borderId="1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2401550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12</xdr:col>
      <xdr:colOff>142875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915525" y="495300"/>
          <a:ext cx="2609850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02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11 - 17 OCAK 08 
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8100"/>
          <a:ext cx="13115925" cy="1057275"/>
        </a:xfrm>
        <a:prstGeom prst="rect">
          <a:avLst/>
        </a:prstGeom>
        <a:solidFill>
          <a:srgbClr val="006411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</a:t>
          </a:r>
          <a:r>
            <a:rPr lang="en-US" cap="none" sz="4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</a:t>
          </a: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YE HAFTALIK SİNEMA VERİLERİ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BiR FiLM HAFTALIK SEYİRCİ VE HASILAT RAPORU</a:t>
          </a:r>
        </a:p>
      </xdr:txBody>
    </xdr:sp>
    <xdr:clientData/>
  </xdr:twoCellAnchor>
  <xdr:twoCellAnchor>
    <xdr:from>
      <xdr:col>12</xdr:col>
      <xdr:colOff>142875</xdr:colOff>
      <xdr:row>0</xdr:row>
      <xdr:rowOff>495300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629900" y="495300"/>
          <a:ext cx="2609850" cy="571500"/>
        </a:xfrm>
        <a:prstGeom prst="rect">
          <a:avLst/>
        </a:prstGeom>
        <a:solidFill>
          <a:srgbClr val="006411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HAFTA: 01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04 - 10 OCAK 08 
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P2"/>
    </sheetView>
  </sheetViews>
  <sheetFormatPr defaultColWidth="9.140625" defaultRowHeight="12.75"/>
  <cols>
    <col min="1" max="1" width="3.421875" style="77" customWidth="1"/>
    <col min="2" max="2" width="3.00390625" style="23" customWidth="1"/>
    <col min="3" max="3" width="42.28125" style="3" customWidth="1"/>
    <col min="4" max="4" width="10.140625" style="8" bestFit="1" customWidth="1"/>
    <col min="5" max="5" width="11.140625" style="11" bestFit="1" customWidth="1"/>
    <col min="6" max="6" width="11.7109375" style="11" customWidth="1"/>
    <col min="7" max="7" width="11.421875" style="87" bestFit="1" customWidth="1"/>
    <col min="8" max="8" width="9.00390625" style="87" bestFit="1" customWidth="1"/>
    <col min="9" max="9" width="11.140625" style="87" customWidth="1"/>
    <col min="10" max="10" width="14.8515625" style="54" bestFit="1" customWidth="1"/>
    <col min="11" max="11" width="9.7109375" style="28" bestFit="1" customWidth="1"/>
    <col min="12" max="12" width="8.7109375" style="17" customWidth="1"/>
    <col min="13" max="13" width="8.7109375" style="21" bestFit="1" customWidth="1"/>
    <col min="14" max="14" width="15.57421875" style="59" bestFit="1" customWidth="1"/>
    <col min="15" max="15" width="11.00390625" style="17" bestFit="1" customWidth="1"/>
    <col min="16" max="16" width="7.8515625" style="21" bestFit="1" customWidth="1"/>
    <col min="17" max="17" width="3.140625" style="90" bestFit="1" customWidth="1"/>
    <col min="18" max="16384" width="9.140625" style="3" customWidth="1"/>
  </cols>
  <sheetData>
    <row r="1" spans="1:17" s="2" customFormat="1" ht="90.75" customHeight="1">
      <c r="A1" s="72"/>
      <c r="B1" s="22"/>
      <c r="C1" s="1"/>
      <c r="D1" s="6"/>
      <c r="E1" s="9"/>
      <c r="F1" s="9"/>
      <c r="G1" s="82"/>
      <c r="H1" s="82"/>
      <c r="I1" s="82"/>
      <c r="J1" s="49"/>
      <c r="K1" s="27"/>
      <c r="L1" s="16"/>
      <c r="M1" s="19"/>
      <c r="N1" s="55"/>
      <c r="O1" s="12"/>
      <c r="P1" s="19"/>
      <c r="Q1" s="90"/>
    </row>
    <row r="2" spans="1:17" s="5" customFormat="1" ht="27.75" thickBot="1">
      <c r="A2" s="73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0"/>
    </row>
    <row r="3" spans="1:17" s="18" customFormat="1" ht="16.5">
      <c r="A3" s="71"/>
      <c r="B3" s="25"/>
      <c r="C3" s="105" t="s">
        <v>7</v>
      </c>
      <c r="D3" s="93" t="s">
        <v>8</v>
      </c>
      <c r="E3" s="95" t="s">
        <v>9</v>
      </c>
      <c r="F3" s="95" t="s">
        <v>10</v>
      </c>
      <c r="G3" s="103" t="s">
        <v>11</v>
      </c>
      <c r="H3" s="103" t="s">
        <v>12</v>
      </c>
      <c r="I3" s="106" t="s">
        <v>13</v>
      </c>
      <c r="J3" s="108" t="s">
        <v>19</v>
      </c>
      <c r="K3" s="108"/>
      <c r="L3" s="108"/>
      <c r="M3" s="108"/>
      <c r="N3" s="101" t="s">
        <v>18</v>
      </c>
      <c r="O3" s="101"/>
      <c r="P3" s="102"/>
      <c r="Q3" s="91"/>
    </row>
    <row r="4" spans="1:17" s="18" customFormat="1" ht="43.5" thickBot="1">
      <c r="A4" s="71"/>
      <c r="B4" s="26"/>
      <c r="C4" s="96"/>
      <c r="D4" s="94"/>
      <c r="E4" s="96"/>
      <c r="F4" s="96"/>
      <c r="G4" s="104"/>
      <c r="H4" s="104"/>
      <c r="I4" s="107"/>
      <c r="J4" s="50" t="s">
        <v>14</v>
      </c>
      <c r="K4" s="45" t="s">
        <v>15</v>
      </c>
      <c r="L4" s="45" t="s">
        <v>17</v>
      </c>
      <c r="M4" s="46" t="s">
        <v>16</v>
      </c>
      <c r="N4" s="50" t="s">
        <v>14</v>
      </c>
      <c r="O4" s="45" t="s">
        <v>15</v>
      </c>
      <c r="P4" s="47" t="s">
        <v>16</v>
      </c>
      <c r="Q4" s="91"/>
    </row>
    <row r="5" spans="1:17" s="4" customFormat="1" ht="15">
      <c r="A5" s="74"/>
      <c r="B5" s="29">
        <v>1</v>
      </c>
      <c r="C5" s="69" t="s">
        <v>32</v>
      </c>
      <c r="D5" s="40">
        <v>39458</v>
      </c>
      <c r="E5" s="70" t="s">
        <v>0</v>
      </c>
      <c r="F5" s="70" t="s">
        <v>1</v>
      </c>
      <c r="G5" s="78">
        <v>10</v>
      </c>
      <c r="H5" s="80">
        <v>10</v>
      </c>
      <c r="I5" s="78">
        <v>1</v>
      </c>
      <c r="J5" s="67">
        <v>62568</v>
      </c>
      <c r="K5" s="48">
        <v>6487</v>
      </c>
      <c r="L5" s="65">
        <f>K5/H5</f>
        <v>648.7</v>
      </c>
      <c r="M5" s="66">
        <f>J5/K5</f>
        <v>9.645136426699553</v>
      </c>
      <c r="N5" s="68">
        <v>62568</v>
      </c>
      <c r="O5" s="64">
        <v>6487</v>
      </c>
      <c r="P5" s="44">
        <f aca="true" t="shared" si="0" ref="P5:P12">+N5/O5</f>
        <v>9.645136426699553</v>
      </c>
      <c r="Q5" s="90"/>
    </row>
    <row r="6" spans="1:17" s="4" customFormat="1" ht="15">
      <c r="A6" s="74"/>
      <c r="B6" s="89">
        <v>2</v>
      </c>
      <c r="C6" s="42" t="s">
        <v>29</v>
      </c>
      <c r="D6" s="37">
        <v>39451</v>
      </c>
      <c r="E6" s="38" t="s">
        <v>0</v>
      </c>
      <c r="F6" s="38" t="s">
        <v>1</v>
      </c>
      <c r="G6" s="79">
        <v>25</v>
      </c>
      <c r="H6" s="81">
        <v>24</v>
      </c>
      <c r="I6" s="79">
        <v>2</v>
      </c>
      <c r="J6" s="67">
        <v>59097</v>
      </c>
      <c r="K6" s="48">
        <v>6565</v>
      </c>
      <c r="L6" s="65">
        <f>K6/H6</f>
        <v>273.5416666666667</v>
      </c>
      <c r="M6" s="66">
        <f>J6/K6</f>
        <v>9.001827875095202</v>
      </c>
      <c r="N6" s="68">
        <v>191165.5</v>
      </c>
      <c r="O6" s="64">
        <v>20507</v>
      </c>
      <c r="P6" s="44">
        <f>+N6/O6</f>
        <v>9.321963232067098</v>
      </c>
      <c r="Q6" s="90"/>
    </row>
    <row r="7" spans="1:17" s="4" customFormat="1" ht="15">
      <c r="A7" s="74"/>
      <c r="B7" s="89">
        <v>3</v>
      </c>
      <c r="C7" s="42" t="s">
        <v>33</v>
      </c>
      <c r="D7" s="37">
        <v>39458</v>
      </c>
      <c r="E7" s="38" t="s">
        <v>0</v>
      </c>
      <c r="F7" s="38" t="s">
        <v>6</v>
      </c>
      <c r="G7" s="79">
        <v>4</v>
      </c>
      <c r="H7" s="81">
        <v>4</v>
      </c>
      <c r="I7" s="79">
        <v>1</v>
      </c>
      <c r="J7" s="67">
        <v>48054</v>
      </c>
      <c r="K7" s="48">
        <v>4938</v>
      </c>
      <c r="L7" s="65">
        <f>K7/H7</f>
        <v>1234.5</v>
      </c>
      <c r="M7" s="66">
        <f>J7/K7</f>
        <v>9.731470230862698</v>
      </c>
      <c r="N7" s="68">
        <v>48054</v>
      </c>
      <c r="O7" s="64">
        <v>4938</v>
      </c>
      <c r="P7" s="44">
        <f>+N7/O7</f>
        <v>9.731470230862698</v>
      </c>
      <c r="Q7" s="90"/>
    </row>
    <row r="8" spans="1:17" s="4" customFormat="1" ht="15">
      <c r="A8" s="74"/>
      <c r="B8" s="89">
        <v>4</v>
      </c>
      <c r="C8" s="42" t="s">
        <v>27</v>
      </c>
      <c r="D8" s="37">
        <v>39444</v>
      </c>
      <c r="E8" s="38" t="s">
        <v>0</v>
      </c>
      <c r="F8" s="38" t="s">
        <v>28</v>
      </c>
      <c r="G8" s="79">
        <v>25</v>
      </c>
      <c r="H8" s="81">
        <v>11</v>
      </c>
      <c r="I8" s="79">
        <v>3</v>
      </c>
      <c r="J8" s="67">
        <v>21107</v>
      </c>
      <c r="K8" s="48">
        <v>2398</v>
      </c>
      <c r="L8" s="65">
        <f>K8/H8</f>
        <v>218</v>
      </c>
      <c r="M8" s="66">
        <f>J8/K8</f>
        <v>8.801918265221017</v>
      </c>
      <c r="N8" s="68">
        <v>251602.75</v>
      </c>
      <c r="O8" s="64">
        <v>24936</v>
      </c>
      <c r="P8" s="44">
        <f t="shared" si="0"/>
        <v>10.089940247032404</v>
      </c>
      <c r="Q8" s="90"/>
    </row>
    <row r="9" spans="1:17" s="4" customFormat="1" ht="15">
      <c r="A9" s="74"/>
      <c r="B9" s="89">
        <v>5</v>
      </c>
      <c r="C9" s="42" t="s">
        <v>30</v>
      </c>
      <c r="D9" s="37">
        <v>39451</v>
      </c>
      <c r="E9" s="38" t="s">
        <v>0</v>
      </c>
      <c r="F9" s="38" t="s">
        <v>2</v>
      </c>
      <c r="G9" s="79">
        <v>9</v>
      </c>
      <c r="H9" s="81">
        <v>9</v>
      </c>
      <c r="I9" s="79">
        <v>2</v>
      </c>
      <c r="J9" s="67">
        <v>9420.5</v>
      </c>
      <c r="K9" s="48">
        <v>875</v>
      </c>
      <c r="L9" s="65">
        <f>K9/H9</f>
        <v>97.22222222222223</v>
      </c>
      <c r="M9" s="66">
        <f>J9/K9</f>
        <v>10.766285714285715</v>
      </c>
      <c r="N9" s="68">
        <v>49339</v>
      </c>
      <c r="O9" s="64">
        <v>4299</v>
      </c>
      <c r="P9" s="44">
        <f t="shared" si="0"/>
        <v>11.476855082577343</v>
      </c>
      <c r="Q9" s="90"/>
    </row>
    <row r="10" spans="1:17" s="4" customFormat="1" ht="15">
      <c r="A10" s="74"/>
      <c r="B10" s="43">
        <v>6</v>
      </c>
      <c r="C10" s="42" t="s">
        <v>34</v>
      </c>
      <c r="D10" s="37">
        <v>39395</v>
      </c>
      <c r="E10" s="38" t="s">
        <v>0</v>
      </c>
      <c r="F10" s="38" t="s">
        <v>35</v>
      </c>
      <c r="G10" s="79">
        <v>5</v>
      </c>
      <c r="H10" s="81">
        <v>2</v>
      </c>
      <c r="I10" s="79">
        <v>4</v>
      </c>
      <c r="J10" s="67">
        <v>522</v>
      </c>
      <c r="K10" s="48">
        <v>257</v>
      </c>
      <c r="L10" s="65">
        <f>K10/H10</f>
        <v>128.5</v>
      </c>
      <c r="M10" s="66">
        <f>J10/K10</f>
        <v>2.0311284046692606</v>
      </c>
      <c r="N10" s="68">
        <v>3590.5</v>
      </c>
      <c r="O10" s="64">
        <v>641</v>
      </c>
      <c r="P10" s="44">
        <f>+N10/O10</f>
        <v>5.601404056162247</v>
      </c>
      <c r="Q10" s="90"/>
    </row>
    <row r="11" spans="1:17" s="4" customFormat="1" ht="15">
      <c r="A11" s="74"/>
      <c r="B11" s="43">
        <v>7</v>
      </c>
      <c r="C11" s="42" t="s">
        <v>21</v>
      </c>
      <c r="D11" s="37">
        <v>39381</v>
      </c>
      <c r="E11" s="38" t="s">
        <v>0</v>
      </c>
      <c r="F11" s="38" t="s">
        <v>22</v>
      </c>
      <c r="G11" s="79">
        <v>11</v>
      </c>
      <c r="H11" s="81">
        <v>1</v>
      </c>
      <c r="I11" s="79">
        <v>12</v>
      </c>
      <c r="J11" s="67">
        <v>348</v>
      </c>
      <c r="K11" s="48">
        <v>52</v>
      </c>
      <c r="L11" s="65">
        <f>K11/H11</f>
        <v>52</v>
      </c>
      <c r="M11" s="66">
        <f>J11/K11</f>
        <v>6.6923076923076925</v>
      </c>
      <c r="N11" s="68">
        <v>220758.7</v>
      </c>
      <c r="O11" s="64">
        <v>24841</v>
      </c>
      <c r="P11" s="44">
        <f t="shared" si="0"/>
        <v>8.886868483555412</v>
      </c>
      <c r="Q11" s="90"/>
    </row>
    <row r="12" spans="1:17" s="4" customFormat="1" ht="15">
      <c r="A12" s="74"/>
      <c r="B12" s="89">
        <v>8</v>
      </c>
      <c r="C12" s="42" t="s">
        <v>25</v>
      </c>
      <c r="D12" s="37">
        <v>39437</v>
      </c>
      <c r="E12" s="38" t="s">
        <v>0</v>
      </c>
      <c r="F12" s="38" t="s">
        <v>26</v>
      </c>
      <c r="G12" s="79">
        <v>7</v>
      </c>
      <c r="H12" s="81">
        <v>1</v>
      </c>
      <c r="I12" s="79">
        <v>4</v>
      </c>
      <c r="J12" s="67">
        <v>180</v>
      </c>
      <c r="K12" s="48">
        <v>36</v>
      </c>
      <c r="L12" s="65">
        <f>K12/H12</f>
        <v>36</v>
      </c>
      <c r="M12" s="66">
        <f>J12/K12</f>
        <v>5</v>
      </c>
      <c r="N12" s="68">
        <v>38606</v>
      </c>
      <c r="O12" s="64">
        <v>4943</v>
      </c>
      <c r="P12" s="44">
        <f t="shared" si="0"/>
        <v>7.810236698361319</v>
      </c>
      <c r="Q12" s="90"/>
    </row>
    <row r="13" spans="1:17" s="4" customFormat="1" ht="15">
      <c r="A13" s="74"/>
      <c r="B13" s="89">
        <v>9</v>
      </c>
      <c r="C13" s="42" t="s">
        <v>23</v>
      </c>
      <c r="D13" s="37">
        <v>39416</v>
      </c>
      <c r="E13" s="38" t="s">
        <v>0</v>
      </c>
      <c r="F13" s="38" t="s">
        <v>6</v>
      </c>
      <c r="G13" s="79">
        <v>4</v>
      </c>
      <c r="H13" s="81">
        <v>1</v>
      </c>
      <c r="I13" s="79">
        <v>7</v>
      </c>
      <c r="J13" s="67">
        <v>131</v>
      </c>
      <c r="K13" s="48">
        <v>21</v>
      </c>
      <c r="L13" s="65">
        <f>K13/H13</f>
        <v>21</v>
      </c>
      <c r="M13" s="66">
        <f>J13/K13</f>
        <v>6.238095238095238</v>
      </c>
      <c r="N13" s="68">
        <v>43300</v>
      </c>
      <c r="O13" s="64">
        <v>4625</v>
      </c>
      <c r="P13" s="44">
        <f>+N13/O13</f>
        <v>9.362162162162162</v>
      </c>
      <c r="Q13" s="90"/>
    </row>
    <row r="14" spans="1:17" s="4" customFormat="1" ht="15">
      <c r="A14" s="74"/>
      <c r="B14" s="43"/>
      <c r="C14" s="42"/>
      <c r="D14" s="37"/>
      <c r="E14" s="38"/>
      <c r="F14" s="38"/>
      <c r="G14" s="79"/>
      <c r="H14" s="81"/>
      <c r="I14" s="79"/>
      <c r="J14" s="67"/>
      <c r="K14" s="48"/>
      <c r="L14" s="65"/>
      <c r="M14" s="66"/>
      <c r="N14" s="68"/>
      <c r="O14" s="64"/>
      <c r="P14" s="44"/>
      <c r="Q14" s="90"/>
    </row>
    <row r="15" spans="1:17" s="4" customFormat="1" ht="15">
      <c r="A15" s="74"/>
      <c r="B15" s="43"/>
      <c r="C15" s="42"/>
      <c r="D15" s="37"/>
      <c r="E15" s="38"/>
      <c r="F15" s="38"/>
      <c r="G15" s="79"/>
      <c r="H15" s="81"/>
      <c r="I15" s="79"/>
      <c r="J15" s="67"/>
      <c r="K15" s="48"/>
      <c r="L15" s="65"/>
      <c r="M15" s="66"/>
      <c r="N15" s="68"/>
      <c r="O15" s="64"/>
      <c r="P15" s="44"/>
      <c r="Q15" s="90"/>
    </row>
    <row r="16" spans="1:17" s="4" customFormat="1" ht="15">
      <c r="A16" s="74"/>
      <c r="B16" s="43"/>
      <c r="C16" s="42"/>
      <c r="D16" s="37"/>
      <c r="E16" s="38"/>
      <c r="F16" s="38"/>
      <c r="G16" s="79"/>
      <c r="H16" s="81"/>
      <c r="I16" s="79"/>
      <c r="J16" s="67"/>
      <c r="K16" s="48"/>
      <c r="L16" s="65"/>
      <c r="M16" s="66"/>
      <c r="N16" s="68"/>
      <c r="O16" s="64"/>
      <c r="P16" s="44"/>
      <c r="Q16" s="90"/>
    </row>
    <row r="17" spans="1:17" s="4" customFormat="1" ht="15">
      <c r="A17" s="74"/>
      <c r="B17" s="29"/>
      <c r="C17" s="42"/>
      <c r="D17" s="37"/>
      <c r="E17" s="38"/>
      <c r="F17" s="38"/>
      <c r="G17" s="79"/>
      <c r="H17" s="81"/>
      <c r="I17" s="79"/>
      <c r="J17" s="67"/>
      <c r="K17" s="48"/>
      <c r="L17" s="65"/>
      <c r="M17" s="66"/>
      <c r="N17" s="68"/>
      <c r="O17" s="64"/>
      <c r="P17" s="44"/>
      <c r="Q17" s="90"/>
    </row>
    <row r="18" spans="1:17" s="4" customFormat="1" ht="15">
      <c r="A18" s="74"/>
      <c r="B18" s="43"/>
      <c r="C18" s="42"/>
      <c r="D18" s="37"/>
      <c r="E18" s="38"/>
      <c r="F18" s="38"/>
      <c r="G18" s="79"/>
      <c r="H18" s="81"/>
      <c r="I18" s="79"/>
      <c r="J18" s="67"/>
      <c r="K18" s="48"/>
      <c r="L18" s="65"/>
      <c r="M18" s="66"/>
      <c r="N18" s="68"/>
      <c r="O18" s="64"/>
      <c r="P18" s="44"/>
      <c r="Q18" s="90"/>
    </row>
    <row r="19" spans="1:17" s="4" customFormat="1" ht="15">
      <c r="A19" s="74"/>
      <c r="B19" s="29"/>
      <c r="C19" s="42"/>
      <c r="D19" s="37"/>
      <c r="E19" s="38"/>
      <c r="F19" s="38"/>
      <c r="G19" s="79"/>
      <c r="H19" s="81"/>
      <c r="I19" s="79"/>
      <c r="J19" s="67"/>
      <c r="K19" s="48"/>
      <c r="L19" s="65"/>
      <c r="M19" s="66"/>
      <c r="N19" s="68"/>
      <c r="O19" s="64"/>
      <c r="P19" s="44"/>
      <c r="Q19" s="90"/>
    </row>
    <row r="20" spans="1:17" s="4" customFormat="1" ht="15.75" thickBot="1">
      <c r="A20" s="74"/>
      <c r="B20" s="43"/>
      <c r="C20" s="42"/>
      <c r="D20" s="37"/>
      <c r="E20" s="38"/>
      <c r="F20" s="38"/>
      <c r="G20" s="79"/>
      <c r="H20" s="81"/>
      <c r="I20" s="79"/>
      <c r="J20" s="67"/>
      <c r="K20" s="48"/>
      <c r="L20" s="65"/>
      <c r="M20" s="66"/>
      <c r="N20" s="68"/>
      <c r="O20" s="64"/>
      <c r="P20" s="44"/>
      <c r="Q20" s="90"/>
    </row>
    <row r="21" spans="1:17" s="36" customFormat="1" ht="15">
      <c r="A21" s="75"/>
      <c r="B21" s="97" t="s">
        <v>20</v>
      </c>
      <c r="C21" s="98"/>
      <c r="D21" s="30"/>
      <c r="E21" s="31"/>
      <c r="F21" s="32"/>
      <c r="G21" s="83"/>
      <c r="H21" s="88">
        <f>SUM(H5:H20)</f>
        <v>63</v>
      </c>
      <c r="I21" s="83"/>
      <c r="J21" s="51">
        <f>SUM(J5:J20)</f>
        <v>201427.5</v>
      </c>
      <c r="K21" s="33">
        <f>SUM(K5:K20)</f>
        <v>21629</v>
      </c>
      <c r="L21" s="34">
        <f>K21/H21</f>
        <v>343.3174603174603</v>
      </c>
      <c r="M21" s="63">
        <f>J21/K21</f>
        <v>9.312843867030375</v>
      </c>
      <c r="N21" s="56"/>
      <c r="O21" s="34"/>
      <c r="P21" s="35"/>
      <c r="Q21" s="90"/>
    </row>
    <row r="22" spans="1:17" s="4" customFormat="1" ht="13.5">
      <c r="A22" s="74"/>
      <c r="B22" s="23"/>
      <c r="D22" s="7"/>
      <c r="E22" s="10"/>
      <c r="F22" s="10"/>
      <c r="G22" s="84"/>
      <c r="H22" s="84"/>
      <c r="I22" s="84"/>
      <c r="J22" s="52"/>
      <c r="K22" s="14"/>
      <c r="L22" s="15"/>
      <c r="M22" s="20"/>
      <c r="N22" s="57"/>
      <c r="O22" s="15"/>
      <c r="P22" s="20"/>
      <c r="Q22" s="90"/>
    </row>
    <row r="23" spans="1:17" s="13" customFormat="1" ht="15">
      <c r="A23" s="76"/>
      <c r="B23" s="23"/>
      <c r="C23" s="24"/>
      <c r="D23" s="39"/>
      <c r="E23" s="24"/>
      <c r="F23" s="24"/>
      <c r="G23" s="85"/>
      <c r="H23" s="86"/>
      <c r="I23" s="85"/>
      <c r="J23" s="53"/>
      <c r="K23" s="60"/>
      <c r="L23" s="61"/>
      <c r="M23" s="62"/>
      <c r="N23" s="58"/>
      <c r="O23" s="61"/>
      <c r="P23" s="62"/>
      <c r="Q23" s="90"/>
    </row>
    <row r="24" spans="1:17" s="13" customFormat="1" ht="15">
      <c r="A24" s="76"/>
      <c r="B24" s="23"/>
      <c r="C24" s="24"/>
      <c r="D24" s="39"/>
      <c r="E24" s="24"/>
      <c r="F24" s="24"/>
      <c r="G24" s="85"/>
      <c r="H24" s="86"/>
      <c r="I24" s="85"/>
      <c r="J24" s="53"/>
      <c r="K24" s="60"/>
      <c r="L24" s="61"/>
      <c r="M24" s="62"/>
      <c r="N24" s="58"/>
      <c r="O24" s="61"/>
      <c r="P24" s="62"/>
      <c r="Q24" s="90"/>
    </row>
    <row r="25" spans="3:17" ht="18">
      <c r="C25" s="24"/>
      <c r="D25" s="39"/>
      <c r="E25" s="24"/>
      <c r="F25" s="24"/>
      <c r="G25" s="85"/>
      <c r="K25" s="21"/>
      <c r="L25" s="59"/>
      <c r="M25" s="17"/>
      <c r="N25" s="21"/>
      <c r="O25" s="41"/>
      <c r="P25" s="3"/>
      <c r="Q25" s="92"/>
    </row>
    <row r="26" spans="3:17" ht="18">
      <c r="C26" s="24"/>
      <c r="D26" s="39"/>
      <c r="E26" s="24"/>
      <c r="F26" s="24"/>
      <c r="G26" s="85"/>
      <c r="K26" s="21"/>
      <c r="L26" s="59"/>
      <c r="M26" s="17"/>
      <c r="N26" s="21"/>
      <c r="O26" s="41"/>
      <c r="P26" s="3"/>
      <c r="Q26" s="92"/>
    </row>
    <row r="27" spans="3:17" ht="18">
      <c r="C27" s="24"/>
      <c r="D27" s="39"/>
      <c r="E27" s="24"/>
      <c r="F27" s="24"/>
      <c r="G27" s="85"/>
      <c r="H27" s="85"/>
      <c r="I27" s="85"/>
      <c r="J27" s="61"/>
      <c r="K27" s="62"/>
      <c r="L27" s="58"/>
      <c r="M27" s="61"/>
      <c r="N27" s="62"/>
      <c r="O27" s="41"/>
      <c r="P27" s="3"/>
      <c r="Q27" s="92"/>
    </row>
    <row r="28" spans="3:17" ht="18">
      <c r="C28" s="24"/>
      <c r="D28" s="39"/>
      <c r="E28" s="24"/>
      <c r="F28" s="24"/>
      <c r="G28" s="85"/>
      <c r="H28" s="85"/>
      <c r="I28" s="85"/>
      <c r="J28" s="61"/>
      <c r="K28" s="62"/>
      <c r="L28" s="58"/>
      <c r="M28" s="61"/>
      <c r="N28" s="62"/>
      <c r="O28" s="41"/>
      <c r="P28" s="3"/>
      <c r="Q28" s="92"/>
    </row>
    <row r="29" spans="3:17" ht="18">
      <c r="C29" s="24"/>
      <c r="D29" s="39"/>
      <c r="E29" s="24"/>
      <c r="F29" s="24"/>
      <c r="G29" s="85"/>
      <c r="H29" s="85"/>
      <c r="I29" s="85"/>
      <c r="J29" s="61"/>
      <c r="K29" s="62"/>
      <c r="L29" s="58"/>
      <c r="M29" s="61"/>
      <c r="N29" s="62"/>
      <c r="O29" s="41"/>
      <c r="P29" s="3"/>
      <c r="Q29" s="92"/>
    </row>
    <row r="30" spans="3:17" ht="18">
      <c r="C30" s="24"/>
      <c r="D30" s="39"/>
      <c r="E30" s="24"/>
      <c r="F30" s="24"/>
      <c r="G30" s="85"/>
      <c r="H30" s="85"/>
      <c r="I30" s="85"/>
      <c r="J30" s="61"/>
      <c r="K30" s="62"/>
      <c r="L30" s="58"/>
      <c r="M30" s="61"/>
      <c r="N30" s="62"/>
      <c r="O30" s="41"/>
      <c r="P30" s="3"/>
      <c r="Q30" s="92"/>
    </row>
    <row r="31" spans="3:16" ht="18">
      <c r="C31" s="24"/>
      <c r="D31" s="39"/>
      <c r="E31" s="24"/>
      <c r="F31" s="24"/>
      <c r="G31" s="85"/>
      <c r="H31" s="85"/>
      <c r="I31" s="85"/>
      <c r="J31" s="53"/>
      <c r="K31" s="60"/>
      <c r="L31" s="61"/>
      <c r="M31" s="62"/>
      <c r="N31" s="58"/>
      <c r="O31" s="61"/>
      <c r="P31" s="62"/>
    </row>
    <row r="32" spans="3:16" ht="18">
      <c r="C32" s="24"/>
      <c r="D32" s="39"/>
      <c r="E32" s="24"/>
      <c r="F32" s="24"/>
      <c r="G32" s="85"/>
      <c r="H32" s="85"/>
      <c r="I32" s="85"/>
      <c r="J32" s="53"/>
      <c r="K32" s="60"/>
      <c r="L32" s="61"/>
      <c r="M32" s="62"/>
      <c r="N32" s="58"/>
      <c r="O32" s="61"/>
      <c r="P32" s="62"/>
    </row>
    <row r="33" spans="3:16" ht="18">
      <c r="C33" s="24"/>
      <c r="D33" s="39"/>
      <c r="E33" s="24"/>
      <c r="F33" s="24"/>
      <c r="G33" s="85"/>
      <c r="H33" s="85"/>
      <c r="I33" s="85"/>
      <c r="J33" s="53"/>
      <c r="K33" s="60"/>
      <c r="L33" s="61"/>
      <c r="M33" s="62"/>
      <c r="N33" s="58"/>
      <c r="O33" s="61"/>
      <c r="P33" s="62"/>
    </row>
    <row r="34" spans="3:16" ht="18">
      <c r="C34" s="24"/>
      <c r="D34" s="39"/>
      <c r="E34" s="24"/>
      <c r="F34" s="24"/>
      <c r="G34" s="85"/>
      <c r="H34" s="85"/>
      <c r="I34" s="85"/>
      <c r="J34" s="53"/>
      <c r="K34" s="60"/>
      <c r="L34" s="61"/>
      <c r="M34" s="62"/>
      <c r="N34" s="58"/>
      <c r="O34" s="61"/>
      <c r="P34" s="62"/>
    </row>
    <row r="35" spans="8:16" ht="18">
      <c r="H35" s="85"/>
      <c r="I35" s="85"/>
      <c r="J35" s="53"/>
      <c r="K35" s="60"/>
      <c r="L35" s="61"/>
      <c r="M35" s="62"/>
      <c r="N35" s="58"/>
      <c r="O35" s="61"/>
      <c r="P35" s="62"/>
    </row>
    <row r="36" spans="8:16" ht="18">
      <c r="H36" s="85"/>
      <c r="I36" s="85"/>
      <c r="J36" s="53"/>
      <c r="K36" s="60"/>
      <c r="L36" s="61"/>
      <c r="M36" s="62"/>
      <c r="N36" s="58"/>
      <c r="O36" s="61"/>
      <c r="P36" s="62"/>
    </row>
    <row r="37" spans="8:16" ht="18">
      <c r="H37" s="85"/>
      <c r="I37" s="85"/>
      <c r="J37" s="53"/>
      <c r="K37" s="60"/>
      <c r="L37" s="61"/>
      <c r="M37" s="62"/>
      <c r="N37" s="58"/>
      <c r="O37" s="61"/>
      <c r="P37" s="62"/>
    </row>
    <row r="38" spans="8:16" ht="18">
      <c r="H38" s="85"/>
      <c r="I38" s="85"/>
      <c r="J38" s="53"/>
      <c r="K38" s="60"/>
      <c r="L38" s="61"/>
      <c r="M38" s="62"/>
      <c r="N38" s="58"/>
      <c r="O38" s="61"/>
      <c r="P38" s="62"/>
    </row>
    <row r="39" spans="8:16" ht="18">
      <c r="H39" s="85"/>
      <c r="I39" s="85"/>
      <c r="J39" s="53"/>
      <c r="K39" s="60"/>
      <c r="L39" s="61"/>
      <c r="M39" s="62"/>
      <c r="N39" s="58"/>
      <c r="O39" s="61"/>
      <c r="P39" s="62"/>
    </row>
    <row r="40" spans="8:16" ht="18">
      <c r="H40" s="85"/>
      <c r="I40" s="85"/>
      <c r="J40" s="53"/>
      <c r="K40" s="60"/>
      <c r="L40" s="61"/>
      <c r="M40" s="62"/>
      <c r="N40" s="58"/>
      <c r="O40" s="61"/>
      <c r="P40" s="62"/>
    </row>
  </sheetData>
  <mergeCells count="11">
    <mergeCell ref="J3:M3"/>
    <mergeCell ref="D3:D4"/>
    <mergeCell ref="F3:F4"/>
    <mergeCell ref="B21:C21"/>
    <mergeCell ref="B2:P2"/>
    <mergeCell ref="N3:P3"/>
    <mergeCell ref="H3:H4"/>
    <mergeCell ref="G3:G4"/>
    <mergeCell ref="C3:C4"/>
    <mergeCell ref="E3:E4"/>
    <mergeCell ref="I3:I4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8" sqref="I18"/>
    </sheetView>
  </sheetViews>
  <sheetFormatPr defaultColWidth="9.140625" defaultRowHeight="12.75"/>
  <cols>
    <col min="1" max="1" width="3.421875" style="77" customWidth="1"/>
    <col min="2" max="2" width="3.00390625" style="23" customWidth="1"/>
    <col min="3" max="3" width="44.140625" style="3" customWidth="1"/>
    <col min="4" max="4" width="10.140625" style="8" bestFit="1" customWidth="1"/>
    <col min="5" max="5" width="11.140625" style="11" bestFit="1" customWidth="1"/>
    <col min="6" max="6" width="20.57421875" style="11" bestFit="1" customWidth="1"/>
    <col min="7" max="7" width="11.421875" style="87" bestFit="1" customWidth="1"/>
    <col min="8" max="8" width="9.00390625" style="87" bestFit="1" customWidth="1"/>
    <col min="9" max="9" width="11.140625" style="87" customWidth="1"/>
    <col min="10" max="10" width="14.8515625" style="54" bestFit="1" customWidth="1"/>
    <col min="11" max="11" width="9.7109375" style="28" bestFit="1" customWidth="1"/>
    <col min="12" max="12" width="8.7109375" style="17" customWidth="1"/>
    <col min="13" max="13" width="8.7109375" style="21" bestFit="1" customWidth="1"/>
    <col min="14" max="14" width="15.57421875" style="59" bestFit="1" customWidth="1"/>
    <col min="15" max="15" width="11.00390625" style="17" bestFit="1" customWidth="1"/>
    <col min="16" max="16" width="7.8515625" style="21" bestFit="1" customWidth="1"/>
    <col min="17" max="17" width="3.140625" style="90" bestFit="1" customWidth="1"/>
    <col min="18" max="16384" width="9.140625" style="3" customWidth="1"/>
  </cols>
  <sheetData>
    <row r="1" spans="1:17" s="2" customFormat="1" ht="90.75" customHeight="1">
      <c r="A1" s="72"/>
      <c r="B1" s="22"/>
      <c r="C1" s="1"/>
      <c r="D1" s="6"/>
      <c r="E1" s="9"/>
      <c r="F1" s="9"/>
      <c r="G1" s="82"/>
      <c r="H1" s="82"/>
      <c r="I1" s="82"/>
      <c r="J1" s="49"/>
      <c r="K1" s="27"/>
      <c r="L1" s="16"/>
      <c r="M1" s="19"/>
      <c r="N1" s="55"/>
      <c r="O1" s="12"/>
      <c r="P1" s="19"/>
      <c r="Q1" s="90"/>
    </row>
    <row r="2" spans="1:17" s="5" customFormat="1" ht="27.75" thickBot="1">
      <c r="A2" s="73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0"/>
    </row>
    <row r="3" spans="1:17" s="18" customFormat="1" ht="16.5">
      <c r="A3" s="71"/>
      <c r="B3" s="25"/>
      <c r="C3" s="105" t="s">
        <v>7</v>
      </c>
      <c r="D3" s="93" t="s">
        <v>8</v>
      </c>
      <c r="E3" s="95" t="s">
        <v>9</v>
      </c>
      <c r="F3" s="95" t="s">
        <v>10</v>
      </c>
      <c r="G3" s="103" t="s">
        <v>11</v>
      </c>
      <c r="H3" s="103" t="s">
        <v>12</v>
      </c>
      <c r="I3" s="106" t="s">
        <v>13</v>
      </c>
      <c r="J3" s="108" t="s">
        <v>19</v>
      </c>
      <c r="K3" s="108"/>
      <c r="L3" s="108"/>
      <c r="M3" s="108"/>
      <c r="N3" s="101" t="s">
        <v>18</v>
      </c>
      <c r="O3" s="101"/>
      <c r="P3" s="102"/>
      <c r="Q3" s="91"/>
    </row>
    <row r="4" spans="1:17" s="18" customFormat="1" ht="43.5" thickBot="1">
      <c r="A4" s="71"/>
      <c r="B4" s="26"/>
      <c r="C4" s="96"/>
      <c r="D4" s="94"/>
      <c r="E4" s="96"/>
      <c r="F4" s="96"/>
      <c r="G4" s="104"/>
      <c r="H4" s="104"/>
      <c r="I4" s="107"/>
      <c r="J4" s="50" t="s">
        <v>14</v>
      </c>
      <c r="K4" s="45" t="s">
        <v>15</v>
      </c>
      <c r="L4" s="45" t="s">
        <v>17</v>
      </c>
      <c r="M4" s="46" t="s">
        <v>16</v>
      </c>
      <c r="N4" s="50" t="s">
        <v>14</v>
      </c>
      <c r="O4" s="45" t="s">
        <v>15</v>
      </c>
      <c r="P4" s="47" t="s">
        <v>16</v>
      </c>
      <c r="Q4" s="91"/>
    </row>
    <row r="5" spans="1:17" s="4" customFormat="1" ht="15">
      <c r="A5" s="74"/>
      <c r="B5" s="29">
        <v>1</v>
      </c>
      <c r="C5" s="69" t="s">
        <v>29</v>
      </c>
      <c r="D5" s="40">
        <v>39451</v>
      </c>
      <c r="E5" s="70" t="s">
        <v>0</v>
      </c>
      <c r="F5" s="70" t="s">
        <v>1</v>
      </c>
      <c r="G5" s="78">
        <v>25</v>
      </c>
      <c r="H5" s="80">
        <v>25</v>
      </c>
      <c r="I5" s="78">
        <v>1</v>
      </c>
      <c r="J5" s="67">
        <v>132068.5</v>
      </c>
      <c r="K5" s="48">
        <v>13942</v>
      </c>
      <c r="L5" s="65">
        <f aca="true" t="shared" si="0" ref="L5:L20">K5/H5</f>
        <v>557.68</v>
      </c>
      <c r="M5" s="66">
        <f aca="true" t="shared" si="1" ref="M5:M20">J5/K5</f>
        <v>9.47270836321905</v>
      </c>
      <c r="N5" s="68">
        <v>132068.5</v>
      </c>
      <c r="O5" s="64">
        <v>13942</v>
      </c>
      <c r="P5" s="44">
        <f aca="true" t="shared" si="2" ref="P5:P19">+N5/O5</f>
        <v>9.47270836321905</v>
      </c>
      <c r="Q5" s="90"/>
    </row>
    <row r="6" spans="1:17" s="4" customFormat="1" ht="15">
      <c r="A6" s="74"/>
      <c r="B6" s="89">
        <v>2</v>
      </c>
      <c r="C6" s="42" t="s">
        <v>27</v>
      </c>
      <c r="D6" s="37">
        <v>39444</v>
      </c>
      <c r="E6" s="38" t="s">
        <v>0</v>
      </c>
      <c r="F6" s="38" t="s">
        <v>28</v>
      </c>
      <c r="G6" s="79">
        <v>25</v>
      </c>
      <c r="H6" s="81">
        <v>23</v>
      </c>
      <c r="I6" s="79">
        <v>2</v>
      </c>
      <c r="J6" s="67">
        <v>65035.5</v>
      </c>
      <c r="K6" s="48">
        <v>6458</v>
      </c>
      <c r="L6" s="65">
        <f t="shared" si="0"/>
        <v>280.7826086956522</v>
      </c>
      <c r="M6" s="66">
        <f t="shared" si="1"/>
        <v>10.070532672654073</v>
      </c>
      <c r="N6" s="68">
        <v>230495.75</v>
      </c>
      <c r="O6" s="64">
        <v>22538</v>
      </c>
      <c r="P6" s="44">
        <f t="shared" si="2"/>
        <v>10.226983317064514</v>
      </c>
      <c r="Q6" s="90"/>
    </row>
    <row r="7" spans="1:17" s="4" customFormat="1" ht="15">
      <c r="A7" s="74"/>
      <c r="B7" s="89">
        <v>3</v>
      </c>
      <c r="C7" s="42" t="s">
        <v>30</v>
      </c>
      <c r="D7" s="37">
        <v>39451</v>
      </c>
      <c r="E7" s="38" t="s">
        <v>0</v>
      </c>
      <c r="F7" s="38" t="s">
        <v>2</v>
      </c>
      <c r="G7" s="79">
        <v>9</v>
      </c>
      <c r="H7" s="81">
        <v>9</v>
      </c>
      <c r="I7" s="79">
        <v>1</v>
      </c>
      <c r="J7" s="67">
        <v>39918.5</v>
      </c>
      <c r="K7" s="48">
        <v>3424</v>
      </c>
      <c r="L7" s="65">
        <f t="shared" si="0"/>
        <v>380.44444444444446</v>
      </c>
      <c r="M7" s="66">
        <f t="shared" si="1"/>
        <v>11.658440420560748</v>
      </c>
      <c r="N7" s="68">
        <v>39918.5</v>
      </c>
      <c r="O7" s="64">
        <v>3424</v>
      </c>
      <c r="P7" s="44">
        <f t="shared" si="2"/>
        <v>11.658440420560748</v>
      </c>
      <c r="Q7" s="90"/>
    </row>
    <row r="8" spans="1:17" s="4" customFormat="1" ht="15">
      <c r="A8" s="74"/>
      <c r="B8" s="89">
        <v>4</v>
      </c>
      <c r="C8" s="42" t="s">
        <v>23</v>
      </c>
      <c r="D8" s="37">
        <v>39416</v>
      </c>
      <c r="E8" s="38" t="s">
        <v>0</v>
      </c>
      <c r="F8" s="38" t="s">
        <v>6</v>
      </c>
      <c r="G8" s="79">
        <v>4</v>
      </c>
      <c r="H8" s="81">
        <v>4</v>
      </c>
      <c r="I8" s="79">
        <v>6</v>
      </c>
      <c r="J8" s="67">
        <v>2995</v>
      </c>
      <c r="K8" s="48">
        <v>518</v>
      </c>
      <c r="L8" s="65">
        <f t="shared" si="0"/>
        <v>129.5</v>
      </c>
      <c r="M8" s="66">
        <f t="shared" si="1"/>
        <v>5.781853281853282</v>
      </c>
      <c r="N8" s="68">
        <v>43169</v>
      </c>
      <c r="O8" s="64">
        <v>4604</v>
      </c>
      <c r="P8" s="44">
        <f t="shared" si="2"/>
        <v>9.376411815812338</v>
      </c>
      <c r="Q8" s="90"/>
    </row>
    <row r="9" spans="1:17" s="4" customFormat="1" ht="15">
      <c r="A9" s="74"/>
      <c r="B9" s="43">
        <v>5</v>
      </c>
      <c r="C9" s="42" t="s">
        <v>21</v>
      </c>
      <c r="D9" s="37">
        <v>39381</v>
      </c>
      <c r="E9" s="38" t="s">
        <v>0</v>
      </c>
      <c r="F9" s="38" t="s">
        <v>22</v>
      </c>
      <c r="G9" s="79">
        <v>11</v>
      </c>
      <c r="H9" s="81">
        <v>4</v>
      </c>
      <c r="I9" s="79">
        <v>11</v>
      </c>
      <c r="J9" s="67">
        <v>2972</v>
      </c>
      <c r="K9" s="48">
        <v>542</v>
      </c>
      <c r="L9" s="65">
        <f t="shared" si="0"/>
        <v>135.5</v>
      </c>
      <c r="M9" s="66">
        <f t="shared" si="1"/>
        <v>5.483394833948339</v>
      </c>
      <c r="N9" s="68">
        <v>220410.7</v>
      </c>
      <c r="O9" s="64">
        <v>24789</v>
      </c>
      <c r="P9" s="44">
        <f t="shared" si="2"/>
        <v>8.89147202388156</v>
      </c>
      <c r="Q9" s="90"/>
    </row>
    <row r="10" spans="1:17" s="4" customFormat="1" ht="15">
      <c r="A10" s="74"/>
      <c r="B10" s="43">
        <v>6</v>
      </c>
      <c r="C10" s="42" t="s">
        <v>24</v>
      </c>
      <c r="D10" s="37">
        <v>39437</v>
      </c>
      <c r="E10" s="38" t="s">
        <v>0</v>
      </c>
      <c r="F10" s="38" t="s">
        <v>3</v>
      </c>
      <c r="G10" s="79">
        <v>1</v>
      </c>
      <c r="H10" s="81">
        <v>1</v>
      </c>
      <c r="I10" s="79">
        <v>3</v>
      </c>
      <c r="J10" s="67">
        <v>1464</v>
      </c>
      <c r="K10" s="48">
        <v>173</v>
      </c>
      <c r="L10" s="65">
        <f t="shared" si="0"/>
        <v>173</v>
      </c>
      <c r="M10" s="66">
        <f t="shared" si="1"/>
        <v>8.46242774566474</v>
      </c>
      <c r="N10" s="68">
        <v>22500.2</v>
      </c>
      <c r="O10" s="64">
        <v>3129</v>
      </c>
      <c r="P10" s="44">
        <f t="shared" si="2"/>
        <v>7.190859699584532</v>
      </c>
      <c r="Q10" s="90"/>
    </row>
    <row r="11" spans="1:17" s="4" customFormat="1" ht="15">
      <c r="A11" s="74"/>
      <c r="B11" s="89">
        <v>7</v>
      </c>
      <c r="C11" s="42" t="s">
        <v>25</v>
      </c>
      <c r="D11" s="37">
        <v>39437</v>
      </c>
      <c r="E11" s="38" t="s">
        <v>0</v>
      </c>
      <c r="F11" s="38" t="s">
        <v>26</v>
      </c>
      <c r="G11" s="79">
        <v>7</v>
      </c>
      <c r="H11" s="81">
        <v>2</v>
      </c>
      <c r="I11" s="79">
        <v>3</v>
      </c>
      <c r="J11" s="67">
        <v>1415</v>
      </c>
      <c r="K11" s="48">
        <v>283</v>
      </c>
      <c r="L11" s="65">
        <f t="shared" si="0"/>
        <v>141.5</v>
      </c>
      <c r="M11" s="66">
        <f t="shared" si="1"/>
        <v>5</v>
      </c>
      <c r="N11" s="68">
        <v>38426</v>
      </c>
      <c r="O11" s="64">
        <v>4907</v>
      </c>
      <c r="P11" s="44">
        <f t="shared" si="2"/>
        <v>7.830853882209089</v>
      </c>
      <c r="Q11" s="90"/>
    </row>
    <row r="12" spans="1:17" s="4" customFormat="1" ht="15">
      <c r="A12" s="74"/>
      <c r="B12" s="43">
        <v>8</v>
      </c>
      <c r="C12" s="42" t="s">
        <v>5</v>
      </c>
      <c r="D12" s="37">
        <v>39311</v>
      </c>
      <c r="E12" s="38" t="s">
        <v>0</v>
      </c>
      <c r="F12" s="38" t="s">
        <v>1</v>
      </c>
      <c r="G12" s="79">
        <v>10</v>
      </c>
      <c r="H12" s="81">
        <v>1</v>
      </c>
      <c r="I12" s="79">
        <v>17</v>
      </c>
      <c r="J12" s="67">
        <v>952</v>
      </c>
      <c r="K12" s="48">
        <v>238</v>
      </c>
      <c r="L12" s="65">
        <f t="shared" si="0"/>
        <v>238</v>
      </c>
      <c r="M12" s="66">
        <f t="shared" si="1"/>
        <v>4</v>
      </c>
      <c r="N12" s="68">
        <v>54548</v>
      </c>
      <c r="O12" s="64">
        <v>6721</v>
      </c>
      <c r="P12" s="44">
        <f t="shared" si="2"/>
        <v>8.11605415860735</v>
      </c>
      <c r="Q12" s="90"/>
    </row>
    <row r="13" spans="1:17" s="4" customFormat="1" ht="15">
      <c r="A13" s="74"/>
      <c r="B13" s="43">
        <v>9</v>
      </c>
      <c r="C13" s="42" t="s">
        <v>31</v>
      </c>
      <c r="D13" s="37">
        <v>39094</v>
      </c>
      <c r="E13" s="38" t="s">
        <v>0</v>
      </c>
      <c r="F13" s="38" t="s">
        <v>1</v>
      </c>
      <c r="G13" s="79">
        <v>42</v>
      </c>
      <c r="H13" s="81">
        <v>2</v>
      </c>
      <c r="I13" s="79">
        <v>37</v>
      </c>
      <c r="J13" s="67">
        <v>576</v>
      </c>
      <c r="K13" s="48">
        <v>130</v>
      </c>
      <c r="L13" s="65">
        <f t="shared" si="0"/>
        <v>65</v>
      </c>
      <c r="M13" s="66">
        <f t="shared" si="1"/>
        <v>4.430769230769231</v>
      </c>
      <c r="N13" s="68">
        <v>450428.5</v>
      </c>
      <c r="O13" s="64">
        <v>69310</v>
      </c>
      <c r="P13" s="44">
        <f t="shared" si="2"/>
        <v>6.498751983840716</v>
      </c>
      <c r="Q13" s="90"/>
    </row>
    <row r="14" spans="1:17" s="4" customFormat="1" ht="15">
      <c r="A14" s="74"/>
      <c r="B14" s="43">
        <v>10</v>
      </c>
      <c r="C14" s="42" t="s">
        <v>4</v>
      </c>
      <c r="D14" s="37">
        <v>39220</v>
      </c>
      <c r="E14" s="38" t="s">
        <v>0</v>
      </c>
      <c r="F14" s="38" t="s">
        <v>1</v>
      </c>
      <c r="G14" s="79">
        <v>88</v>
      </c>
      <c r="H14" s="81">
        <v>1</v>
      </c>
      <c r="I14" s="79">
        <v>33</v>
      </c>
      <c r="J14" s="67">
        <v>146</v>
      </c>
      <c r="K14" s="48">
        <v>34</v>
      </c>
      <c r="L14" s="65">
        <f t="shared" si="0"/>
        <v>34</v>
      </c>
      <c r="M14" s="66">
        <f t="shared" si="1"/>
        <v>4.294117647058823</v>
      </c>
      <c r="N14" s="68">
        <v>587148</v>
      </c>
      <c r="O14" s="64">
        <v>86661</v>
      </c>
      <c r="P14" s="44">
        <f t="shared" si="2"/>
        <v>6.775227611036106</v>
      </c>
      <c r="Q14" s="90"/>
    </row>
    <row r="15" spans="1:17" s="4" customFormat="1" ht="15">
      <c r="A15" s="74"/>
      <c r="B15" s="43"/>
      <c r="C15" s="42"/>
      <c r="D15" s="37"/>
      <c r="E15" s="38"/>
      <c r="F15" s="38"/>
      <c r="G15" s="79"/>
      <c r="H15" s="81"/>
      <c r="I15" s="79"/>
      <c r="J15" s="67"/>
      <c r="K15" s="48"/>
      <c r="L15" s="65" t="e">
        <f t="shared" si="0"/>
        <v>#DIV/0!</v>
      </c>
      <c r="M15" s="66" t="e">
        <f t="shared" si="1"/>
        <v>#DIV/0!</v>
      </c>
      <c r="N15" s="68"/>
      <c r="O15" s="64"/>
      <c r="P15" s="44" t="e">
        <f t="shared" si="2"/>
        <v>#DIV/0!</v>
      </c>
      <c r="Q15" s="90"/>
    </row>
    <row r="16" spans="1:17" s="4" customFormat="1" ht="15">
      <c r="A16" s="74"/>
      <c r="B16" s="29"/>
      <c r="C16" s="42"/>
      <c r="D16" s="37"/>
      <c r="E16" s="38"/>
      <c r="F16" s="38"/>
      <c r="G16" s="79"/>
      <c r="H16" s="81"/>
      <c r="I16" s="79"/>
      <c r="J16" s="67"/>
      <c r="K16" s="48"/>
      <c r="L16" s="65" t="e">
        <f t="shared" si="0"/>
        <v>#DIV/0!</v>
      </c>
      <c r="M16" s="66" t="e">
        <f t="shared" si="1"/>
        <v>#DIV/0!</v>
      </c>
      <c r="N16" s="68"/>
      <c r="O16" s="64"/>
      <c r="P16" s="44" t="e">
        <f t="shared" si="2"/>
        <v>#DIV/0!</v>
      </c>
      <c r="Q16" s="90"/>
    </row>
    <row r="17" spans="1:17" s="4" customFormat="1" ht="15">
      <c r="A17" s="74"/>
      <c r="B17" s="43"/>
      <c r="C17" s="42"/>
      <c r="D17" s="37"/>
      <c r="E17" s="38"/>
      <c r="F17" s="38"/>
      <c r="G17" s="79"/>
      <c r="H17" s="81"/>
      <c r="I17" s="79"/>
      <c r="J17" s="67"/>
      <c r="K17" s="48"/>
      <c r="L17" s="65" t="e">
        <f t="shared" si="0"/>
        <v>#DIV/0!</v>
      </c>
      <c r="M17" s="66" t="e">
        <f t="shared" si="1"/>
        <v>#DIV/0!</v>
      </c>
      <c r="N17" s="68"/>
      <c r="O17" s="64"/>
      <c r="P17" s="44" t="e">
        <f t="shared" si="2"/>
        <v>#DIV/0!</v>
      </c>
      <c r="Q17" s="90"/>
    </row>
    <row r="18" spans="1:17" s="4" customFormat="1" ht="15">
      <c r="A18" s="74"/>
      <c r="B18" s="29"/>
      <c r="C18" s="42"/>
      <c r="D18" s="37"/>
      <c r="E18" s="38"/>
      <c r="F18" s="38"/>
      <c r="G18" s="79"/>
      <c r="H18" s="81"/>
      <c r="I18" s="79"/>
      <c r="J18" s="67"/>
      <c r="K18" s="48"/>
      <c r="L18" s="65" t="e">
        <f t="shared" si="0"/>
        <v>#DIV/0!</v>
      </c>
      <c r="M18" s="66" t="e">
        <f t="shared" si="1"/>
        <v>#DIV/0!</v>
      </c>
      <c r="N18" s="68"/>
      <c r="O18" s="64"/>
      <c r="P18" s="44" t="e">
        <f t="shared" si="2"/>
        <v>#DIV/0!</v>
      </c>
      <c r="Q18" s="90"/>
    </row>
    <row r="19" spans="1:17" s="4" customFormat="1" ht="15.75" thickBot="1">
      <c r="A19" s="74"/>
      <c r="B19" s="43"/>
      <c r="C19" s="42"/>
      <c r="D19" s="37"/>
      <c r="E19" s="38"/>
      <c r="F19" s="38"/>
      <c r="G19" s="79"/>
      <c r="H19" s="81"/>
      <c r="I19" s="79"/>
      <c r="J19" s="67"/>
      <c r="K19" s="48"/>
      <c r="L19" s="65" t="e">
        <f t="shared" si="0"/>
        <v>#DIV/0!</v>
      </c>
      <c r="M19" s="66" t="e">
        <f t="shared" si="1"/>
        <v>#DIV/0!</v>
      </c>
      <c r="N19" s="68"/>
      <c r="O19" s="64"/>
      <c r="P19" s="44" t="e">
        <f t="shared" si="2"/>
        <v>#DIV/0!</v>
      </c>
      <c r="Q19" s="90"/>
    </row>
    <row r="20" spans="1:17" s="36" customFormat="1" ht="15">
      <c r="A20" s="75"/>
      <c r="B20" s="97" t="s">
        <v>20</v>
      </c>
      <c r="C20" s="98"/>
      <c r="D20" s="30"/>
      <c r="E20" s="31"/>
      <c r="F20" s="32"/>
      <c r="G20" s="83"/>
      <c r="H20" s="88">
        <f>SUM(H5:H19)</f>
        <v>72</v>
      </c>
      <c r="I20" s="83"/>
      <c r="J20" s="51">
        <f>SUM(J5:J19)</f>
        <v>247542.5</v>
      </c>
      <c r="K20" s="33">
        <f>SUM(K5:K19)</f>
        <v>25742</v>
      </c>
      <c r="L20" s="34">
        <f t="shared" si="0"/>
        <v>357.52777777777777</v>
      </c>
      <c r="M20" s="63">
        <f t="shared" si="1"/>
        <v>9.616288555667781</v>
      </c>
      <c r="N20" s="56"/>
      <c r="O20" s="34"/>
      <c r="P20" s="35"/>
      <c r="Q20" s="90"/>
    </row>
    <row r="21" spans="1:17" s="4" customFormat="1" ht="13.5">
      <c r="A21" s="74"/>
      <c r="B21" s="23"/>
      <c r="D21" s="7"/>
      <c r="E21" s="10"/>
      <c r="F21" s="10"/>
      <c r="G21" s="84"/>
      <c r="H21" s="84"/>
      <c r="I21" s="84"/>
      <c r="J21" s="52"/>
      <c r="K21" s="14"/>
      <c r="L21" s="15"/>
      <c r="M21" s="20"/>
      <c r="N21" s="57"/>
      <c r="O21" s="15"/>
      <c r="P21" s="20"/>
      <c r="Q21" s="90"/>
    </row>
    <row r="22" spans="1:17" s="13" customFormat="1" ht="15">
      <c r="A22" s="76"/>
      <c r="B22" s="23"/>
      <c r="C22" s="24"/>
      <c r="D22" s="39"/>
      <c r="E22" s="24"/>
      <c r="F22" s="24"/>
      <c r="G22" s="85"/>
      <c r="H22" s="86"/>
      <c r="I22" s="85"/>
      <c r="J22" s="53"/>
      <c r="K22" s="60"/>
      <c r="L22" s="61"/>
      <c r="M22" s="62"/>
      <c r="N22" s="58"/>
      <c r="O22" s="61"/>
      <c r="P22" s="62"/>
      <c r="Q22" s="90"/>
    </row>
    <row r="23" spans="1:17" s="13" customFormat="1" ht="15">
      <c r="A23" s="76"/>
      <c r="B23" s="23"/>
      <c r="C23" s="24"/>
      <c r="D23" s="39"/>
      <c r="E23" s="24"/>
      <c r="F23" s="24"/>
      <c r="G23" s="85"/>
      <c r="H23" s="86"/>
      <c r="I23" s="85"/>
      <c r="J23" s="53"/>
      <c r="K23" s="60"/>
      <c r="L23" s="61"/>
      <c r="M23" s="62"/>
      <c r="N23" s="58"/>
      <c r="O23" s="61"/>
      <c r="P23" s="62"/>
      <c r="Q23" s="90"/>
    </row>
    <row r="24" spans="3:17" ht="18">
      <c r="C24" s="24"/>
      <c r="D24" s="39"/>
      <c r="E24" s="24"/>
      <c r="F24" s="24"/>
      <c r="G24" s="85"/>
      <c r="K24" s="21"/>
      <c r="L24" s="59"/>
      <c r="M24" s="17"/>
      <c r="N24" s="21"/>
      <c r="O24" s="41"/>
      <c r="P24" s="3"/>
      <c r="Q24" s="92"/>
    </row>
    <row r="25" spans="3:17" ht="18">
      <c r="C25" s="24"/>
      <c r="D25" s="39"/>
      <c r="E25" s="24"/>
      <c r="F25" s="24"/>
      <c r="G25" s="85"/>
      <c r="K25" s="21"/>
      <c r="L25" s="59"/>
      <c r="M25" s="17"/>
      <c r="N25" s="21"/>
      <c r="O25" s="41"/>
      <c r="P25" s="3"/>
      <c r="Q25" s="92"/>
    </row>
    <row r="26" spans="3:17" ht="18">
      <c r="C26" s="24"/>
      <c r="D26" s="39"/>
      <c r="E26" s="24"/>
      <c r="F26" s="24"/>
      <c r="G26" s="85"/>
      <c r="H26" s="85"/>
      <c r="I26" s="85"/>
      <c r="J26" s="61"/>
      <c r="K26" s="62"/>
      <c r="L26" s="58"/>
      <c r="M26" s="61"/>
      <c r="N26" s="62"/>
      <c r="O26" s="41"/>
      <c r="P26" s="3"/>
      <c r="Q26" s="92"/>
    </row>
    <row r="27" spans="3:17" ht="18">
      <c r="C27" s="24"/>
      <c r="D27" s="39"/>
      <c r="E27" s="24"/>
      <c r="F27" s="24"/>
      <c r="G27" s="85"/>
      <c r="H27" s="85"/>
      <c r="I27" s="85"/>
      <c r="J27" s="61"/>
      <c r="K27" s="62"/>
      <c r="L27" s="58"/>
      <c r="M27" s="61"/>
      <c r="N27" s="62"/>
      <c r="O27" s="41"/>
      <c r="P27" s="3"/>
      <c r="Q27" s="92"/>
    </row>
    <row r="28" spans="3:17" ht="18">
      <c r="C28" s="24"/>
      <c r="D28" s="39"/>
      <c r="E28" s="24"/>
      <c r="F28" s="24"/>
      <c r="G28" s="85"/>
      <c r="H28" s="85"/>
      <c r="I28" s="85"/>
      <c r="J28" s="61"/>
      <c r="K28" s="62"/>
      <c r="L28" s="58"/>
      <c r="M28" s="61"/>
      <c r="N28" s="62"/>
      <c r="O28" s="41"/>
      <c r="P28" s="3"/>
      <c r="Q28" s="92"/>
    </row>
    <row r="29" spans="3:17" ht="18">
      <c r="C29" s="24"/>
      <c r="D29" s="39"/>
      <c r="E29" s="24"/>
      <c r="F29" s="24"/>
      <c r="G29" s="85"/>
      <c r="H29" s="85"/>
      <c r="I29" s="85"/>
      <c r="J29" s="61"/>
      <c r="K29" s="62"/>
      <c r="L29" s="58"/>
      <c r="M29" s="61"/>
      <c r="N29" s="62"/>
      <c r="O29" s="41"/>
      <c r="P29" s="3"/>
      <c r="Q29" s="92"/>
    </row>
    <row r="30" spans="3:16" ht="18">
      <c r="C30" s="24"/>
      <c r="D30" s="39"/>
      <c r="E30" s="24"/>
      <c r="F30" s="24"/>
      <c r="G30" s="85"/>
      <c r="H30" s="85"/>
      <c r="I30" s="85"/>
      <c r="J30" s="53"/>
      <c r="K30" s="60"/>
      <c r="L30" s="61"/>
      <c r="M30" s="62"/>
      <c r="N30" s="58"/>
      <c r="O30" s="61"/>
      <c r="P30" s="62"/>
    </row>
    <row r="31" spans="3:16" ht="18">
      <c r="C31" s="24"/>
      <c r="D31" s="39"/>
      <c r="E31" s="24"/>
      <c r="F31" s="24"/>
      <c r="G31" s="85"/>
      <c r="H31" s="85"/>
      <c r="I31" s="85"/>
      <c r="J31" s="53"/>
      <c r="K31" s="60"/>
      <c r="L31" s="61"/>
      <c r="M31" s="62"/>
      <c r="N31" s="58"/>
      <c r="O31" s="61"/>
      <c r="P31" s="62"/>
    </row>
    <row r="32" spans="3:16" ht="18">
      <c r="C32" s="24"/>
      <c r="D32" s="39"/>
      <c r="E32" s="24"/>
      <c r="F32" s="24"/>
      <c r="G32" s="85"/>
      <c r="H32" s="85"/>
      <c r="I32" s="85"/>
      <c r="J32" s="53"/>
      <c r="K32" s="60"/>
      <c r="L32" s="61"/>
      <c r="M32" s="62"/>
      <c r="N32" s="58"/>
      <c r="O32" s="61"/>
      <c r="P32" s="62"/>
    </row>
    <row r="33" spans="3:16" ht="18">
      <c r="C33" s="24"/>
      <c r="D33" s="39"/>
      <c r="E33" s="24"/>
      <c r="F33" s="24"/>
      <c r="G33" s="85"/>
      <c r="H33" s="85"/>
      <c r="I33" s="85"/>
      <c r="J33" s="53"/>
      <c r="K33" s="60"/>
      <c r="L33" s="61"/>
      <c r="M33" s="62"/>
      <c r="N33" s="58"/>
      <c r="O33" s="61"/>
      <c r="P33" s="62"/>
    </row>
    <row r="34" spans="8:16" ht="18">
      <c r="H34" s="85"/>
      <c r="I34" s="85"/>
      <c r="J34" s="53"/>
      <c r="K34" s="60"/>
      <c r="L34" s="61"/>
      <c r="M34" s="62"/>
      <c r="N34" s="58"/>
      <c r="O34" s="61"/>
      <c r="P34" s="62"/>
    </row>
    <row r="35" spans="8:16" ht="18">
      <c r="H35" s="85"/>
      <c r="I35" s="85"/>
      <c r="J35" s="53"/>
      <c r="K35" s="60"/>
      <c r="L35" s="61"/>
      <c r="M35" s="62"/>
      <c r="N35" s="58"/>
      <c r="O35" s="61"/>
      <c r="P35" s="62"/>
    </row>
    <row r="36" spans="8:16" ht="18">
      <c r="H36" s="85"/>
      <c r="I36" s="85"/>
      <c r="J36" s="53"/>
      <c r="K36" s="60"/>
      <c r="L36" s="61"/>
      <c r="M36" s="62"/>
      <c r="N36" s="58"/>
      <c r="O36" s="61"/>
      <c r="P36" s="62"/>
    </row>
    <row r="37" spans="8:16" ht="18">
      <c r="H37" s="85"/>
      <c r="I37" s="85"/>
      <c r="J37" s="53"/>
      <c r="K37" s="60"/>
      <c r="L37" s="61"/>
      <c r="M37" s="62"/>
      <c r="N37" s="58"/>
      <c r="O37" s="61"/>
      <c r="P37" s="62"/>
    </row>
    <row r="38" spans="8:16" ht="18">
      <c r="H38" s="85"/>
      <c r="I38" s="85"/>
      <c r="J38" s="53"/>
      <c r="K38" s="60"/>
      <c r="L38" s="61"/>
      <c r="M38" s="62"/>
      <c r="N38" s="58"/>
      <c r="O38" s="61"/>
      <c r="P38" s="62"/>
    </row>
    <row r="39" spans="8:16" ht="18">
      <c r="H39" s="85"/>
      <c r="I39" s="85"/>
      <c r="J39" s="53"/>
      <c r="K39" s="60"/>
      <c r="L39" s="61"/>
      <c r="M39" s="62"/>
      <c r="N39" s="58"/>
      <c r="O39" s="61"/>
      <c r="P39" s="62"/>
    </row>
  </sheetData>
  <mergeCells count="11">
    <mergeCell ref="D3:D4"/>
    <mergeCell ref="F3:F4"/>
    <mergeCell ref="B20:C20"/>
    <mergeCell ref="B2:P2"/>
    <mergeCell ref="N3:P3"/>
    <mergeCell ref="H3:H4"/>
    <mergeCell ref="G3:G4"/>
    <mergeCell ref="C3:C4"/>
    <mergeCell ref="E3:E4"/>
    <mergeCell ref="I3:I4"/>
    <mergeCell ref="J3:M3"/>
  </mergeCells>
  <printOptions horizontalCentered="1" verticalCentered="1"/>
  <pageMargins left="0.53" right="0.19" top="0.5905511811023623" bottom="0.5" header="0.5118110236220472" footer="0.45"/>
  <pageSetup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TÜRKİYE HAFTALIK SİNEMA VERİLERİ</dc:title>
  <dc:subject>BiR FiLM HAFTALIK SEYİRCİ VE HASILAT RAPORU</dc:subject>
  <dc:creator>Firuzan Kocak</dc:creator>
  <cp:keywords/>
  <dc:description/>
  <cp:lastModifiedBy>ERSAN</cp:lastModifiedBy>
  <cp:lastPrinted>2007-08-24T12:55:05Z</cp:lastPrinted>
  <dcterms:created xsi:type="dcterms:W3CDTF">2006-03-17T12:24:26Z</dcterms:created>
  <dcterms:modified xsi:type="dcterms:W3CDTF">2008-01-18T15:07:46Z</dcterms:modified>
  <cp:category/>
  <cp:version/>
  <cp:contentType/>
  <cp:contentStatus/>
</cp:coreProperties>
</file>