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808" activeTab="0"/>
  </bookViews>
  <sheets>
    <sheet name="09 - 15 KASIM (HF.46)" sheetId="1" r:id="rId1"/>
    <sheet name="02 - 08 KASIM (HF.45)" sheetId="2" r:id="rId2"/>
    <sheet name="26 EKIM - 01 KASIM (HF.44)" sheetId="3" r:id="rId3"/>
    <sheet name="19 - 25 EKIM (HF.43)" sheetId="4" r:id="rId4"/>
    <sheet name="12 - 18 EKIM (HF.42)" sheetId="5" r:id="rId5"/>
    <sheet name="05 - 11 EKIM (HF.41)" sheetId="6" r:id="rId6"/>
    <sheet name="28 EYLUL - 04 EKIM (HF.40)" sheetId="7" r:id="rId7"/>
    <sheet name="21 - 27 EYLUL (HF.39)" sheetId="8" r:id="rId8"/>
    <sheet name="14 - 20 EYLUL (HF.38)" sheetId="9" r:id="rId9"/>
  </sheets>
  <definedNames>
    <definedName name="HTML_CodePage" hidden="1">1254</definedName>
    <definedName name="HTML_Control" localSheetId="1" hidden="1">{"'WEEK 41'!$A$1:$K$25","'WEEK 41'!$C$3:$K$23"}</definedName>
    <definedName name="HTML_Control" localSheetId="5" hidden="1">{"'WEEK 41'!$A$1:$K$25","'WEEK 41'!$C$3:$K$23"}</definedName>
    <definedName name="HTML_Control" localSheetId="0" hidden="1">{"'WEEK 41'!$A$1:$K$25","'WEEK 41'!$C$3:$K$23"}</definedName>
    <definedName name="HTML_Control" localSheetId="4" hidden="1">{"'WEEK 41'!$A$1:$K$25","'WEEK 41'!$C$3:$K$23"}</definedName>
    <definedName name="HTML_Control" localSheetId="8" hidden="1">{"'WEEK 41'!$A$1:$K$25","'WEEK 41'!$C$3:$K$23"}</definedName>
    <definedName name="HTML_Control" localSheetId="3" hidden="1">{"'WEEK 41'!$A$1:$K$25","'WEEK 41'!$C$3:$K$23"}</definedName>
    <definedName name="HTML_Control" localSheetId="7" hidden="1">{"'WEEK 41'!$A$1:$K$25","'WEEK 41'!$C$3:$K$23"}</definedName>
    <definedName name="HTML_Control" localSheetId="2" hidden="1">{"'WEEK 41'!$A$1:$K$25","'WEEK 41'!$C$3:$K$23"}</definedName>
    <definedName name="HTML_Control" localSheetId="6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1">'02 - 08 KASIM (HF.45)'!$B$1:$P$20</definedName>
    <definedName name="_xlnm.Print_Area" localSheetId="5">'05 - 11 EKIM (HF.41)'!$A$1:$O$24</definedName>
    <definedName name="_xlnm.Print_Area" localSheetId="0">'09 - 15 KASIM (HF.46)'!$B$1:$P$28</definedName>
    <definedName name="_xlnm.Print_Area" localSheetId="4">'12 - 18 EKIM (HF.42)'!$A$1:$O$21</definedName>
    <definedName name="_xlnm.Print_Area" localSheetId="8">'14 - 20 EYLUL (HF.38)'!$A$1:$O$25</definedName>
    <definedName name="_xlnm.Print_Area" localSheetId="3">'19 - 25 EKIM (HF.43)'!$B$1:$P$20</definedName>
    <definedName name="_xlnm.Print_Area" localSheetId="7">'21 - 27 EYLUL (HF.39)'!$A$1:$O$25</definedName>
    <definedName name="_xlnm.Print_Area" localSheetId="2">'26 EKIM - 01 KASIM (HF.44)'!$B$1:$P$26</definedName>
    <definedName name="_xlnm.Print_Area" localSheetId="6">'28 EYLUL - 04 EKIM (HF.40)'!$A$1:$O$26</definedName>
  </definedNames>
  <calcPr fullCalcOnLoad="1"/>
</workbook>
</file>

<file path=xl/sharedStrings.xml><?xml version="1.0" encoding="utf-8"?>
<sst xmlns="http://schemas.openxmlformats.org/spreadsheetml/2006/main" count="637" uniqueCount="84">
  <si>
    <t>1</t>
  </si>
  <si>
    <t>BIR FILM</t>
  </si>
  <si>
    <t>WILD BUNCH</t>
  </si>
  <si>
    <t>TIGLON</t>
  </si>
  <si>
    <t>GAUMONT</t>
  </si>
  <si>
    <t>CINECLICK</t>
  </si>
  <si>
    <t>IMPY'S ISLAND</t>
  </si>
  <si>
    <t>SCENES OF A SEXUAL NATURE</t>
  </si>
  <si>
    <t>THE WORKS</t>
  </si>
  <si>
    <t>DEAD IN 3 DAYS</t>
  </si>
  <si>
    <t>DREAMACHINE</t>
  </si>
  <si>
    <t>SEEDS OF DEATH</t>
  </si>
  <si>
    <t>GOODBYE BAFANA</t>
  </si>
  <si>
    <t>PAN'S LABYRINTH</t>
  </si>
  <si>
    <t>NAUSICAA: VALLEY OF THE WIND</t>
  </si>
  <si>
    <t>OUTLAW</t>
  </si>
  <si>
    <t>HOST, THE</t>
  </si>
  <si>
    <t>MARS</t>
  </si>
  <si>
    <t>9</t>
  </si>
  <si>
    <t>5</t>
  </si>
  <si>
    <t>18</t>
  </si>
  <si>
    <t>12</t>
  </si>
  <si>
    <t>17</t>
  </si>
  <si>
    <t>8</t>
  </si>
  <si>
    <t>10</t>
  </si>
  <si>
    <t>SLEEPING DOGS LIE</t>
  </si>
  <si>
    <t>4</t>
  </si>
  <si>
    <t>2</t>
  </si>
  <si>
    <t>16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</si>
  <si>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</si>
  <si>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</si>
  <si>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</si>
  <si>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</si>
  <si>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</si>
  <si>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</si>
  <si>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</si>
  <si>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Toplam Hasılat</t>
  </si>
  <si>
    <t>Seyirci</t>
  </si>
  <si>
    <t>Bilet Fiyatı Ort.</t>
  </si>
  <si>
    <t>Salon Ort.</t>
  </si>
  <si>
    <t>21</t>
  </si>
  <si>
    <t>Genel Toplam</t>
  </si>
  <si>
    <t>Haftalık</t>
  </si>
  <si>
    <t>TOPLAM</t>
  </si>
  <si>
    <t>7</t>
  </si>
  <si>
    <t>BECOMING JANE</t>
  </si>
  <si>
    <t>11</t>
  </si>
  <si>
    <t>CURSE OF THE GOLDEN FLOWER</t>
  </si>
  <si>
    <t>40</t>
  </si>
  <si>
    <t>FREE ZONE</t>
  </si>
  <si>
    <t>14</t>
  </si>
  <si>
    <t>MY NEIGHBOUR TOTORO</t>
  </si>
  <si>
    <t>GRBAVICA</t>
  </si>
  <si>
    <t>IRFAN</t>
  </si>
  <si>
    <t>CASHBACK</t>
  </si>
  <si>
    <t>A.E. FİLM</t>
  </si>
  <si>
    <t>23</t>
  </si>
  <si>
    <t>3</t>
  </si>
  <si>
    <t>6</t>
  </si>
  <si>
    <t>13</t>
  </si>
  <si>
    <t>15</t>
  </si>
  <si>
    <t>SLEEPING DOGS LIE (aka STAY)</t>
  </si>
  <si>
    <t>24</t>
  </si>
  <si>
    <t>INTERVIEW</t>
  </si>
  <si>
    <t>19</t>
  </si>
  <si>
    <t>DEATH OF A PRESIDENT</t>
  </si>
  <si>
    <t>20</t>
  </si>
  <si>
    <t>EVENING</t>
  </si>
  <si>
    <t>88</t>
  </si>
  <si>
    <t>BREATH (aka SOOM)</t>
  </si>
  <si>
    <t>AD LIB NIGHT</t>
  </si>
  <si>
    <t>PERSEPOLIS</t>
  </si>
  <si>
    <t>CELLULOID</t>
  </si>
  <si>
    <t>EVERYONE'S HERO</t>
  </si>
  <si>
    <t>EAST OF BUCHAREST (aka A FOST SAU N-A FOST?)</t>
  </si>
  <si>
    <t>CURSE OF THE GOLDEN FLOWER (aka MAN CHENG JIN DAI HUANG JIN JIA)</t>
  </si>
  <si>
    <t>RENAISSANCE</t>
  </si>
  <si>
    <t>CASTLE IN THE SKY</t>
  </si>
  <si>
    <t>FİKRET BEY</t>
  </si>
  <si>
    <t>OYUNCULAR</t>
  </si>
  <si>
    <t>THE HOST</t>
  </si>
  <si>
    <t>TALES FROM EARTHSEA</t>
  </si>
  <si>
    <t>CALL ME ELISABETH</t>
  </si>
  <si>
    <t>PYRAMIDE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</si>
</sst>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4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2"/>
    </font>
    <font>
      <b/>
      <sz val="10"/>
      <name val="Arial"/>
      <family val="2"/>
    </font>
    <font>
      <sz val="20"/>
      <name val="Impact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40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Century Gothic"/>
      <family val="2"/>
    </font>
    <font>
      <b/>
      <sz val="11"/>
      <color indexed="9"/>
      <name val="Arial Narrow"/>
      <family val="2"/>
    </font>
    <font>
      <b/>
      <sz val="11"/>
      <name val="Arial"/>
      <family val="0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0"/>
    </font>
    <font>
      <b/>
      <sz val="10"/>
      <name val="Trebuchet MS"/>
      <family val="2"/>
    </font>
    <font>
      <sz val="20"/>
      <color indexed="42"/>
      <name val="GoudyLight"/>
      <family val="0"/>
    </font>
    <font>
      <sz val="7"/>
      <name val="Impact"/>
      <family val="2"/>
    </font>
    <font>
      <sz val="7"/>
      <color indexed="9"/>
      <name val="Impact"/>
      <family val="2"/>
    </font>
    <font>
      <sz val="14"/>
      <color indexed="10"/>
      <name val="Impact"/>
      <family val="2"/>
    </font>
    <font>
      <sz val="20"/>
      <color indexed="10"/>
      <name val="Impact"/>
      <family val="2"/>
    </font>
    <font>
      <sz val="10"/>
      <color indexed="10"/>
      <name val="Impact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0"/>
    </font>
    <font>
      <sz val="10"/>
      <color indexed="10"/>
      <name val="Trebuchet MS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2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93" fontId="11" fillId="0" borderId="0" xfId="0" applyNumberFormat="1" applyFont="1" applyFill="1" applyBorder="1" applyAlignment="1" applyProtection="1">
      <alignment horizontal="right" vertical="center"/>
      <protection locked="0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0" xfId="0" applyNumberFormat="1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readingOrder="1"/>
    </xf>
    <xf numFmtId="1" fontId="23" fillId="0" borderId="1" xfId="0" applyNumberFormat="1" applyFont="1" applyFill="1" applyBorder="1" applyAlignment="1" applyProtection="1">
      <alignment horizontal="center" vertical="center" wrapText="1"/>
      <protection/>
    </xf>
    <xf numFmtId="1" fontId="25" fillId="0" borderId="2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193" fontId="28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3" xfId="0" applyNumberFormat="1" applyFont="1" applyFill="1" applyBorder="1" applyAlignment="1" applyProtection="1">
      <alignment horizontal="right" vertical="center"/>
      <protection/>
    </xf>
    <xf numFmtId="184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93" fontId="16" fillId="2" borderId="4" xfId="0" applyNumberFormat="1" applyFont="1" applyFill="1" applyBorder="1" applyAlignment="1">
      <alignment horizontal="right" vertical="center"/>
    </xf>
    <xf numFmtId="193" fontId="17" fillId="2" borderId="4" xfId="0" applyNumberFormat="1" applyFont="1" applyFill="1" applyBorder="1" applyAlignment="1">
      <alignment horizontal="right" vertical="center"/>
    </xf>
    <xf numFmtId="192" fontId="17" fillId="2" borderId="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vertical="center"/>
      <protection locked="0"/>
    </xf>
    <xf numFmtId="184" fontId="15" fillId="0" borderId="6" xfId="0" applyNumberFormat="1" applyFont="1" applyFill="1" applyBorder="1" applyAlignment="1" applyProtection="1">
      <alignment horizontal="center" vertical="center"/>
      <protection locked="0"/>
    </xf>
    <xf numFmtId="184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184" fontId="15" fillId="0" borderId="6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184" fontId="0" fillId="0" borderId="0" xfId="0" applyNumberFormat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1" fontId="22" fillId="0" borderId="9" xfId="0" applyNumberFormat="1" applyFont="1" applyFill="1" applyBorder="1" applyAlignment="1" applyProtection="1">
      <alignment horizontal="right" vertical="center"/>
      <protection/>
    </xf>
    <xf numFmtId="192" fontId="15" fillId="0" borderId="10" xfId="15" applyNumberFormat="1" applyFont="1" applyFill="1" applyBorder="1" applyAlignment="1" applyProtection="1">
      <alignment vertical="center"/>
      <protection/>
    </xf>
    <xf numFmtId="193" fontId="24" fillId="0" borderId="11" xfId="0" applyNumberFormat="1" applyFont="1" applyFill="1" applyBorder="1" applyAlignment="1" applyProtection="1">
      <alignment horizontal="center" wrapText="1"/>
      <protection/>
    </xf>
    <xf numFmtId="192" fontId="24" fillId="0" borderId="11" xfId="0" applyNumberFormat="1" applyFont="1" applyFill="1" applyBorder="1" applyAlignment="1" applyProtection="1">
      <alignment horizontal="center" wrapText="1"/>
      <protection/>
    </xf>
    <xf numFmtId="192" fontId="24" fillId="0" borderId="12" xfId="0" applyNumberFormat="1" applyFont="1" applyFill="1" applyBorder="1" applyAlignment="1" applyProtection="1">
      <alignment horizontal="center" wrapText="1"/>
      <protection/>
    </xf>
    <xf numFmtId="192" fontId="15" fillId="0" borderId="10" xfId="0" applyNumberFormat="1" applyFont="1" applyFill="1" applyBorder="1" applyAlignment="1" applyProtection="1">
      <alignment vertical="center"/>
      <protection/>
    </xf>
    <xf numFmtId="0" fontId="15" fillId="0" borderId="6" xfId="0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193" fontId="31" fillId="0" borderId="6" xfId="15" applyNumberFormat="1" applyFont="1" applyFill="1" applyBorder="1" applyAlignment="1" applyProtection="1">
      <alignment vertical="center"/>
      <protection locked="0"/>
    </xf>
    <xf numFmtId="193" fontId="31" fillId="0" borderId="6" xfId="0" applyNumberFormat="1" applyFont="1" applyFill="1" applyBorder="1" applyAlignment="1">
      <alignment vertical="center"/>
    </xf>
    <xf numFmtId="200" fontId="18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11" xfId="0" applyNumberFormat="1" applyFont="1" applyFill="1" applyBorder="1" applyAlignment="1" applyProtection="1">
      <alignment horizontal="center" wrapText="1"/>
      <protection/>
    </xf>
    <xf numFmtId="200" fontId="16" fillId="2" borderId="4" xfId="0" applyNumberFormat="1" applyFont="1" applyFill="1" applyBorder="1" applyAlignment="1">
      <alignment horizontal="right" vertical="center"/>
    </xf>
    <xf numFmtId="200" fontId="19" fillId="0" borderId="0" xfId="0" applyNumberFormat="1" applyFont="1" applyFill="1" applyBorder="1" applyAlignment="1" applyProtection="1">
      <alignment horizontal="right" vertical="center"/>
      <protection locked="0"/>
    </xf>
    <xf numFmtId="200" fontId="13" fillId="0" borderId="0" xfId="0" applyNumberFormat="1" applyFont="1" applyAlignment="1">
      <alignment horizontal="right" vertical="center"/>
    </xf>
    <xf numFmtId="200" fontId="20" fillId="0" borderId="0" xfId="0" applyNumberFormat="1" applyFont="1" applyFill="1" applyBorder="1" applyAlignment="1" applyProtection="1">
      <alignment horizontal="right" vertical="center"/>
      <protection locked="0"/>
    </xf>
    <xf numFmtId="200" fontId="4" fillId="0" borderId="0" xfId="0" applyNumberFormat="1" applyFont="1" applyFill="1" applyBorder="1" applyAlignment="1" applyProtection="1">
      <alignment horizontal="right" vertical="center"/>
      <protection/>
    </xf>
    <xf numFmtId="200" fontId="17" fillId="2" borderId="4" xfId="0" applyNumberFormat="1" applyFont="1" applyFill="1" applyBorder="1" applyAlignment="1">
      <alignment horizontal="right" vertical="center"/>
    </xf>
    <xf numFmtId="200" fontId="12" fillId="0" borderId="0" xfId="15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Alignment="1">
      <alignment horizontal="right" vertical="center"/>
    </xf>
    <xf numFmtId="200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right" vertical="center"/>
    </xf>
    <xf numFmtId="192" fontId="17" fillId="2" borderId="4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93" fontId="15" fillId="0" borderId="6" xfId="15" applyNumberFormat="1" applyFont="1" applyFill="1" applyBorder="1" applyAlignment="1" applyProtection="1">
      <alignment vertical="center"/>
      <protection locked="0"/>
    </xf>
    <xf numFmtId="193" fontId="15" fillId="0" borderId="6" xfId="15" applyNumberFormat="1" applyFont="1" applyFill="1" applyBorder="1" applyAlignment="1" applyProtection="1">
      <alignment vertical="center"/>
      <protection/>
    </xf>
    <xf numFmtId="187" fontId="31" fillId="0" borderId="6" xfId="0" applyNumberFormat="1" applyFont="1" applyFill="1" applyBorder="1" applyAlignment="1">
      <alignment vertical="center"/>
    </xf>
    <xf numFmtId="192" fontId="15" fillId="0" borderId="6" xfId="15" applyNumberFormat="1" applyFont="1" applyFill="1" applyBorder="1" applyAlignment="1" applyProtection="1">
      <alignment vertical="center"/>
      <protection/>
    </xf>
    <xf numFmtId="187" fontId="15" fillId="0" borderId="6" xfId="0" applyNumberFormat="1" applyFont="1" applyFill="1" applyBorder="1" applyAlignment="1">
      <alignment vertical="center"/>
    </xf>
    <xf numFmtId="193" fontId="15" fillId="0" borderId="6" xfId="0" applyNumberFormat="1" applyFont="1" applyFill="1" applyBorder="1" applyAlignment="1">
      <alignment vertical="center"/>
    </xf>
    <xf numFmtId="187" fontId="31" fillId="0" borderId="6" xfId="15" applyNumberFormat="1" applyFont="1" applyFill="1" applyBorder="1" applyAlignment="1" applyProtection="1">
      <alignment vertical="center"/>
      <protection locked="0"/>
    </xf>
    <xf numFmtId="187" fontId="15" fillId="0" borderId="6" xfId="15" applyNumberFormat="1" applyFont="1" applyFill="1" applyBorder="1" applyAlignment="1" applyProtection="1">
      <alignment vertical="center"/>
      <protection locked="0"/>
    </xf>
    <xf numFmtId="193" fontId="15" fillId="0" borderId="6" xfId="0" applyNumberFormat="1" applyFont="1" applyFill="1" applyBorder="1" applyAlignment="1" applyProtection="1">
      <alignment vertical="center"/>
      <protection/>
    </xf>
    <xf numFmtId="192" fontId="15" fillId="0" borderId="6" xfId="0" applyNumberFormat="1" applyFont="1" applyFill="1" applyBorder="1" applyAlignment="1" applyProtection="1">
      <alignment vertical="center"/>
      <protection/>
    </xf>
    <xf numFmtId="192" fontId="15" fillId="0" borderId="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17" fillId="2" borderId="4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2" borderId="4" xfId="0" applyNumberFormat="1" applyFont="1" applyFill="1" applyBorder="1" applyAlignment="1">
      <alignment horizontal="center" vertical="center"/>
    </xf>
    <xf numFmtId="184" fontId="24" fillId="0" borderId="15" xfId="0" applyNumberFormat="1" applyFont="1" applyFill="1" applyBorder="1" applyAlignment="1" applyProtection="1">
      <alignment horizontal="center" vertical="center" wrapText="1"/>
      <protection/>
    </xf>
    <xf numFmtId="184" fontId="26" fillId="0" borderId="11" xfId="0" applyNumberFormat="1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32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1" fontId="24" fillId="0" borderId="15" xfId="0" applyNumberFormat="1" applyFont="1" applyFill="1" applyBorder="1" applyAlignment="1" applyProtection="1">
      <alignment horizontal="center" vertical="center" wrapText="1"/>
      <protection/>
    </xf>
    <xf numFmtId="181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>
      <alignment horizontal="center" vertical="center"/>
    </xf>
    <xf numFmtId="43" fontId="24" fillId="0" borderId="15" xfId="15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 applyProtection="1">
      <alignment horizontal="center" vertical="center" wrapText="1"/>
      <protection/>
    </xf>
    <xf numFmtId="1" fontId="26" fillId="0" borderId="20" xfId="0" applyNumberFormat="1" applyFont="1" applyBorder="1" applyAlignment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09 - 15 KASIM 2007
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02 - 08 KASIM 2007
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 EKİM - 01 KASIM 2007
 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12680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12</xdr:col>
      <xdr:colOff>104775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9535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19 - 25 EKİM 2007
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19 - 25 EKİM 2007
 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05 - 11 EKİM 2007
 2007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EYLÜL - 04 EKİM 2007
 2007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21 - 27  EYLÜL 2007
 2007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14 - 20  EYLÜL 2007
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8"/>
    </row>
    <row r="3" spans="1:17" s="22" customFormat="1" ht="16.5">
      <c r="A3" s="94"/>
      <c r="B3" s="29"/>
      <c r="C3" s="124" t="s">
        <v>29</v>
      </c>
      <c r="D3" s="112" t="s">
        <v>30</v>
      </c>
      <c r="E3" s="114" t="s">
        <v>31</v>
      </c>
      <c r="F3" s="114" t="s">
        <v>32</v>
      </c>
      <c r="G3" s="122" t="s">
        <v>33</v>
      </c>
      <c r="H3" s="122" t="s">
        <v>34</v>
      </c>
      <c r="I3" s="125" t="s">
        <v>35</v>
      </c>
      <c r="J3" s="127" t="s">
        <v>42</v>
      </c>
      <c r="K3" s="127"/>
      <c r="L3" s="127"/>
      <c r="M3" s="127"/>
      <c r="N3" s="120" t="s">
        <v>41</v>
      </c>
      <c r="O3" s="120"/>
      <c r="P3" s="121"/>
      <c r="Q3" s="78"/>
    </row>
    <row r="4" spans="1:17" s="22" customFormat="1" ht="43.5" thickBot="1">
      <c r="A4" s="94"/>
      <c r="B4" s="30"/>
      <c r="C4" s="115"/>
      <c r="D4" s="113"/>
      <c r="E4" s="115"/>
      <c r="F4" s="115"/>
      <c r="G4" s="123"/>
      <c r="H4" s="123"/>
      <c r="I4" s="126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11</v>
      </c>
      <c r="I5" s="101">
        <v>3</v>
      </c>
      <c r="J5" s="85">
        <v>28467.7</v>
      </c>
      <c r="K5" s="60">
        <v>3259</v>
      </c>
      <c r="L5" s="80">
        <f>K5/H5</f>
        <v>296.27272727272725</v>
      </c>
      <c r="M5" s="82">
        <f>J5/K5</f>
        <v>8.735102792267567</v>
      </c>
      <c r="N5" s="86">
        <v>161474.2</v>
      </c>
      <c r="O5" s="79">
        <v>16196</v>
      </c>
      <c r="P5" s="53">
        <f>+N5/O5</f>
        <v>9.970004939491233</v>
      </c>
      <c r="Q5" s="48"/>
    </row>
    <row r="6" spans="1:17" s="6" customFormat="1" ht="15">
      <c r="A6" s="97"/>
      <c r="B6" s="52">
        <v>2</v>
      </c>
      <c r="C6" s="51" t="s">
        <v>67</v>
      </c>
      <c r="D6" s="42">
        <v>39367</v>
      </c>
      <c r="E6" s="45" t="s">
        <v>1</v>
      </c>
      <c r="F6" s="45" t="s">
        <v>3</v>
      </c>
      <c r="G6" s="102">
        <v>21</v>
      </c>
      <c r="H6" s="104">
        <v>10</v>
      </c>
      <c r="I6" s="102">
        <v>5</v>
      </c>
      <c r="J6" s="85">
        <v>4985.5</v>
      </c>
      <c r="K6" s="60">
        <v>762</v>
      </c>
      <c r="L6" s="80">
        <f>+K6/H6</f>
        <v>76.2</v>
      </c>
      <c r="M6" s="82">
        <f>+J6/K6</f>
        <v>6.542650918635171</v>
      </c>
      <c r="N6" s="86">
        <v>172131</v>
      </c>
      <c r="O6" s="79">
        <v>17192</v>
      </c>
      <c r="P6" s="53">
        <f>+N6/O6</f>
        <v>10.012273150302466</v>
      </c>
      <c r="Q6" s="48"/>
    </row>
    <row r="7" spans="1:17" s="6" customFormat="1" ht="15">
      <c r="A7" s="97"/>
      <c r="B7" s="52">
        <v>3</v>
      </c>
      <c r="C7" s="51" t="s">
        <v>45</v>
      </c>
      <c r="D7" s="42">
        <v>39332</v>
      </c>
      <c r="E7" s="45" t="s">
        <v>1</v>
      </c>
      <c r="F7" s="45" t="s">
        <v>3</v>
      </c>
      <c r="G7" s="102">
        <v>23</v>
      </c>
      <c r="H7" s="104">
        <v>5</v>
      </c>
      <c r="I7" s="102">
        <v>10</v>
      </c>
      <c r="J7" s="85">
        <v>4300</v>
      </c>
      <c r="K7" s="60">
        <v>844</v>
      </c>
      <c r="L7" s="80">
        <f>K7/H7</f>
        <v>168.8</v>
      </c>
      <c r="M7" s="82">
        <f>J7/K7</f>
        <v>5.0947867298578196</v>
      </c>
      <c r="N7" s="86">
        <v>234520</v>
      </c>
      <c r="O7" s="79">
        <v>26364</v>
      </c>
      <c r="P7" s="53">
        <f>+N7/O7</f>
        <v>8.895463510848126</v>
      </c>
      <c r="Q7" s="48"/>
    </row>
    <row r="8" spans="1:17" s="6" customFormat="1" ht="15">
      <c r="A8" s="97"/>
      <c r="B8" s="52">
        <v>4</v>
      </c>
      <c r="C8" s="51" t="s">
        <v>69</v>
      </c>
      <c r="D8" s="42">
        <v>39381</v>
      </c>
      <c r="E8" s="45" t="s">
        <v>1</v>
      </c>
      <c r="F8" s="45" t="s">
        <v>5</v>
      </c>
      <c r="G8" s="102">
        <v>2</v>
      </c>
      <c r="H8" s="102">
        <v>2</v>
      </c>
      <c r="I8" s="102">
        <v>3</v>
      </c>
      <c r="J8" s="85">
        <v>1726</v>
      </c>
      <c r="K8" s="60">
        <v>264</v>
      </c>
      <c r="L8" s="84">
        <f>K8/H8</f>
        <v>132</v>
      </c>
      <c r="M8" s="89">
        <f>J8/K8</f>
        <v>6.537878787878788</v>
      </c>
      <c r="N8" s="86">
        <v>24059</v>
      </c>
      <c r="O8" s="79">
        <v>2882</v>
      </c>
      <c r="P8" s="53">
        <f>+N8/O8</f>
        <v>8.348022206800833</v>
      </c>
      <c r="Q8" s="48"/>
    </row>
    <row r="9" spans="1:17" s="6" customFormat="1" ht="15">
      <c r="A9" s="97"/>
      <c r="B9" s="52">
        <v>5</v>
      </c>
      <c r="C9" s="51" t="s">
        <v>78</v>
      </c>
      <c r="D9" s="42">
        <v>39395</v>
      </c>
      <c r="E9" s="45" t="s">
        <v>1</v>
      </c>
      <c r="F9" s="45" t="s">
        <v>79</v>
      </c>
      <c r="G9" s="102">
        <v>5</v>
      </c>
      <c r="H9" s="104">
        <v>5</v>
      </c>
      <c r="I9" s="102">
        <v>1</v>
      </c>
      <c r="J9" s="85">
        <v>1337.5</v>
      </c>
      <c r="K9" s="60">
        <v>169</v>
      </c>
      <c r="L9" s="80">
        <f>K9/H9</f>
        <v>33.8</v>
      </c>
      <c r="M9" s="82">
        <f>J9/K9</f>
        <v>7.914201183431953</v>
      </c>
      <c r="N9" s="86">
        <v>1337.5</v>
      </c>
      <c r="O9" s="79">
        <v>169</v>
      </c>
      <c r="P9" s="53">
        <f>+N9/O9</f>
        <v>7.914201183431953</v>
      </c>
      <c r="Q9" s="48"/>
    </row>
    <row r="10" spans="1:17" s="6" customFormat="1" ht="15">
      <c r="A10" s="97"/>
      <c r="B10" s="52">
        <v>6</v>
      </c>
      <c r="C10" s="51" t="s">
        <v>61</v>
      </c>
      <c r="D10" s="42">
        <v>39318</v>
      </c>
      <c r="E10" s="45" t="s">
        <v>1</v>
      </c>
      <c r="F10" s="45" t="s">
        <v>4</v>
      </c>
      <c r="G10" s="102">
        <v>8</v>
      </c>
      <c r="H10" s="104">
        <v>2</v>
      </c>
      <c r="I10" s="102">
        <v>12</v>
      </c>
      <c r="J10" s="85">
        <v>1291.5</v>
      </c>
      <c r="K10" s="60">
        <v>226</v>
      </c>
      <c r="L10" s="80">
        <f>K10/H10</f>
        <v>113</v>
      </c>
      <c r="M10" s="82">
        <f>J10/K10</f>
        <v>5.714601769911504</v>
      </c>
      <c r="N10" s="86">
        <v>133117.5</v>
      </c>
      <c r="O10" s="79">
        <v>14058</v>
      </c>
      <c r="P10" s="53">
        <f>+N10/O10</f>
        <v>9.469163465642339</v>
      </c>
      <c r="Q10" s="48"/>
    </row>
    <row r="11" spans="1:17" s="6" customFormat="1" ht="15">
      <c r="A11" s="97"/>
      <c r="B11" s="33">
        <v>7</v>
      </c>
      <c r="C11" s="51" t="s">
        <v>6</v>
      </c>
      <c r="D11" s="42">
        <v>39220</v>
      </c>
      <c r="E11" s="45" t="s">
        <v>1</v>
      </c>
      <c r="F11" s="45" t="s">
        <v>3</v>
      </c>
      <c r="G11" s="102">
        <v>88</v>
      </c>
      <c r="H11" s="104">
        <v>3</v>
      </c>
      <c r="I11" s="102">
        <v>25</v>
      </c>
      <c r="J11" s="85">
        <v>1236</v>
      </c>
      <c r="K11" s="60">
        <v>296</v>
      </c>
      <c r="L11" s="80">
        <f>K11/H11</f>
        <v>98.66666666666667</v>
      </c>
      <c r="M11" s="82">
        <f>J11/K11</f>
        <v>4.175675675675675</v>
      </c>
      <c r="N11" s="86">
        <v>582101</v>
      </c>
      <c r="O11" s="79">
        <v>85550</v>
      </c>
      <c r="P11" s="53">
        <f>+N11/O11</f>
        <v>6.804219754529515</v>
      </c>
      <c r="Q11" s="48"/>
    </row>
    <row r="12" spans="1:17" s="6" customFormat="1" ht="15">
      <c r="A12" s="97"/>
      <c r="B12" s="52">
        <v>8</v>
      </c>
      <c r="C12" s="51" t="s">
        <v>80</v>
      </c>
      <c r="D12" s="42">
        <v>39241</v>
      </c>
      <c r="E12" s="45" t="s">
        <v>1</v>
      </c>
      <c r="F12" s="45" t="s">
        <v>5</v>
      </c>
      <c r="G12" s="102">
        <v>20</v>
      </c>
      <c r="H12" s="104">
        <v>1</v>
      </c>
      <c r="I12" s="102">
        <v>17</v>
      </c>
      <c r="J12" s="85">
        <v>1188</v>
      </c>
      <c r="K12" s="60">
        <v>297</v>
      </c>
      <c r="L12" s="80">
        <f>K12/H12</f>
        <v>297</v>
      </c>
      <c r="M12" s="82">
        <f>J12/K12</f>
        <v>4</v>
      </c>
      <c r="N12" s="86">
        <v>127431.7</v>
      </c>
      <c r="O12" s="79">
        <v>17518</v>
      </c>
      <c r="P12" s="53">
        <f>+N12/O12</f>
        <v>7.274329261331202</v>
      </c>
      <c r="Q12" s="48"/>
    </row>
    <row r="13" spans="1:17" s="6" customFormat="1" ht="15">
      <c r="A13" s="97"/>
      <c r="B13" s="52">
        <v>9</v>
      </c>
      <c r="C13" s="51" t="s">
        <v>73</v>
      </c>
      <c r="D13" s="42">
        <v>39094</v>
      </c>
      <c r="E13" s="45" t="s">
        <v>1</v>
      </c>
      <c r="F13" s="45" t="s">
        <v>3</v>
      </c>
      <c r="G13" s="102">
        <v>42</v>
      </c>
      <c r="H13" s="104">
        <v>4</v>
      </c>
      <c r="I13" s="102">
        <v>29</v>
      </c>
      <c r="J13" s="85">
        <v>1134</v>
      </c>
      <c r="K13" s="60">
        <v>209</v>
      </c>
      <c r="L13" s="80">
        <f>K13/H13</f>
        <v>52.25</v>
      </c>
      <c r="M13" s="82">
        <f>J13/K13</f>
        <v>5.425837320574162</v>
      </c>
      <c r="N13" s="86">
        <v>447737.5</v>
      </c>
      <c r="O13" s="79">
        <v>68697</v>
      </c>
      <c r="P13" s="53">
        <f>+N13/O13</f>
        <v>6.517569908438506</v>
      </c>
      <c r="Q13" s="48"/>
    </row>
    <row r="14" spans="1:17" s="6" customFormat="1" ht="15">
      <c r="A14" s="97"/>
      <c r="B14" s="52">
        <v>10</v>
      </c>
      <c r="C14" s="51" t="s">
        <v>54</v>
      </c>
      <c r="D14" s="42">
        <v>39227</v>
      </c>
      <c r="E14" s="45" t="s">
        <v>1</v>
      </c>
      <c r="F14" s="45" t="s">
        <v>55</v>
      </c>
      <c r="G14" s="102">
        <v>5</v>
      </c>
      <c r="H14" s="104">
        <v>2</v>
      </c>
      <c r="I14" s="102">
        <v>18</v>
      </c>
      <c r="J14" s="85">
        <v>1088</v>
      </c>
      <c r="K14" s="60">
        <v>292</v>
      </c>
      <c r="L14" s="80">
        <f>K14/H14</f>
        <v>146</v>
      </c>
      <c r="M14" s="82">
        <f>J14/K14</f>
        <v>3.7260273972602738</v>
      </c>
      <c r="N14" s="86">
        <v>68731.5</v>
      </c>
      <c r="O14" s="79">
        <v>9227</v>
      </c>
      <c r="P14" s="53">
        <f>+N14/O14</f>
        <v>7.4489541562804815</v>
      </c>
      <c r="Q14" s="48"/>
    </row>
    <row r="15" spans="1:17" s="6" customFormat="1" ht="15">
      <c r="A15" s="97"/>
      <c r="B15" s="33">
        <v>11</v>
      </c>
      <c r="C15" s="51" t="s">
        <v>49</v>
      </c>
      <c r="D15" s="42">
        <v>39332</v>
      </c>
      <c r="E15" s="45" t="s">
        <v>1</v>
      </c>
      <c r="F15" s="45" t="s">
        <v>17</v>
      </c>
      <c r="G15" s="102">
        <v>2</v>
      </c>
      <c r="H15" s="104">
        <v>2</v>
      </c>
      <c r="I15" s="102">
        <v>10</v>
      </c>
      <c r="J15" s="85">
        <v>1042</v>
      </c>
      <c r="K15" s="60">
        <v>256</v>
      </c>
      <c r="L15" s="80">
        <f>K15/H15</f>
        <v>128</v>
      </c>
      <c r="M15" s="82">
        <f>J15/K15</f>
        <v>4.0703125</v>
      </c>
      <c r="N15" s="86">
        <v>18886</v>
      </c>
      <c r="O15" s="79">
        <v>2673</v>
      </c>
      <c r="P15" s="53">
        <f>+N15/O15</f>
        <v>7.065469509913954</v>
      </c>
      <c r="Q15" s="48"/>
    </row>
    <row r="16" spans="1:17" s="6" customFormat="1" ht="15">
      <c r="A16" s="97"/>
      <c r="B16" s="52">
        <v>12</v>
      </c>
      <c r="C16" s="51" t="s">
        <v>76</v>
      </c>
      <c r="D16" s="42">
        <v>39185</v>
      </c>
      <c r="E16" s="45" t="s">
        <v>1</v>
      </c>
      <c r="F16" s="45" t="s">
        <v>3</v>
      </c>
      <c r="G16" s="102">
        <v>4</v>
      </c>
      <c r="H16" s="104">
        <v>1</v>
      </c>
      <c r="I16" s="102">
        <v>12</v>
      </c>
      <c r="J16" s="85">
        <v>952</v>
      </c>
      <c r="K16" s="60">
        <v>238</v>
      </c>
      <c r="L16" s="80">
        <f>K16/H16</f>
        <v>238</v>
      </c>
      <c r="M16" s="82">
        <f>J16/K16</f>
        <v>4</v>
      </c>
      <c r="N16" s="86">
        <v>19282.5</v>
      </c>
      <c r="O16" s="79">
        <v>3301</v>
      </c>
      <c r="P16" s="53">
        <f>+N16/O16</f>
        <v>5.841411693426235</v>
      </c>
      <c r="Q16" s="48"/>
    </row>
    <row r="17" spans="1:17" s="6" customFormat="1" ht="15">
      <c r="A17" s="97"/>
      <c r="B17" s="52">
        <v>13</v>
      </c>
      <c r="C17" s="51" t="s">
        <v>82</v>
      </c>
      <c r="D17" s="42">
        <v>39213</v>
      </c>
      <c r="E17" s="45" t="s">
        <v>1</v>
      </c>
      <c r="F17" s="45" t="s">
        <v>83</v>
      </c>
      <c r="G17" s="102">
        <v>4</v>
      </c>
      <c r="H17" s="104">
        <v>1</v>
      </c>
      <c r="I17" s="102">
        <v>17</v>
      </c>
      <c r="J17" s="85">
        <v>952</v>
      </c>
      <c r="K17" s="60">
        <v>238</v>
      </c>
      <c r="L17" s="80">
        <f>K17/H17</f>
        <v>238</v>
      </c>
      <c r="M17" s="82">
        <f>J17/K17</f>
        <v>4</v>
      </c>
      <c r="N17" s="86">
        <v>26844.5</v>
      </c>
      <c r="O17" s="79">
        <v>4161</v>
      </c>
      <c r="P17" s="53">
        <f>+N17/O17</f>
        <v>6.451453977409277</v>
      </c>
      <c r="Q17" s="48"/>
    </row>
    <row r="18" spans="1:17" s="6" customFormat="1" ht="15">
      <c r="A18" s="97"/>
      <c r="B18" s="52">
        <v>14</v>
      </c>
      <c r="C18" s="51" t="s">
        <v>81</v>
      </c>
      <c r="D18" s="42">
        <v>39262</v>
      </c>
      <c r="E18" s="45" t="s">
        <v>1</v>
      </c>
      <c r="F18" s="45" t="s">
        <v>2</v>
      </c>
      <c r="G18" s="102">
        <v>1</v>
      </c>
      <c r="H18" s="104">
        <v>1</v>
      </c>
      <c r="I18" s="102">
        <v>13</v>
      </c>
      <c r="J18" s="85">
        <v>952</v>
      </c>
      <c r="K18" s="60">
        <v>238</v>
      </c>
      <c r="L18" s="80">
        <f>K18/H18</f>
        <v>238</v>
      </c>
      <c r="M18" s="82">
        <f>J18/K18</f>
        <v>4</v>
      </c>
      <c r="N18" s="86">
        <v>40303.25</v>
      </c>
      <c r="O18" s="79">
        <v>5256</v>
      </c>
      <c r="P18" s="53">
        <f>+N18/O18</f>
        <v>7.66804604261796</v>
      </c>
      <c r="Q18" s="48"/>
    </row>
    <row r="19" spans="1:17" s="6" customFormat="1" ht="15">
      <c r="A19" s="97"/>
      <c r="B19" s="52">
        <v>15</v>
      </c>
      <c r="C19" s="51" t="s">
        <v>63</v>
      </c>
      <c r="D19" s="42">
        <v>39353</v>
      </c>
      <c r="E19" s="45" t="s">
        <v>1</v>
      </c>
      <c r="F19" s="45" t="s">
        <v>17</v>
      </c>
      <c r="G19" s="102">
        <v>11</v>
      </c>
      <c r="H19" s="104">
        <v>4</v>
      </c>
      <c r="I19" s="102">
        <v>7</v>
      </c>
      <c r="J19" s="85">
        <v>683</v>
      </c>
      <c r="K19" s="60">
        <v>125</v>
      </c>
      <c r="L19" s="80">
        <f>K19/H19</f>
        <v>31.25</v>
      </c>
      <c r="M19" s="82">
        <f>J19/K19</f>
        <v>5.464</v>
      </c>
      <c r="N19" s="86">
        <v>86154.5</v>
      </c>
      <c r="O19" s="79">
        <v>8102</v>
      </c>
      <c r="P19" s="53">
        <f>+N19/O19</f>
        <v>10.633732411750184</v>
      </c>
      <c r="Q19" s="48"/>
    </row>
    <row r="20" spans="1:17" s="6" customFormat="1" ht="15">
      <c r="A20" s="97"/>
      <c r="B20" s="52">
        <v>16</v>
      </c>
      <c r="C20" s="51" t="s">
        <v>77</v>
      </c>
      <c r="D20" s="42">
        <v>39269</v>
      </c>
      <c r="E20" s="45" t="s">
        <v>1</v>
      </c>
      <c r="F20" s="45" t="s">
        <v>2</v>
      </c>
      <c r="G20" s="102">
        <v>1</v>
      </c>
      <c r="H20" s="104">
        <v>1</v>
      </c>
      <c r="I20" s="102">
        <v>8</v>
      </c>
      <c r="J20" s="85">
        <v>596</v>
      </c>
      <c r="K20" s="60">
        <v>149</v>
      </c>
      <c r="L20" s="80">
        <f>K20/H20</f>
        <v>149</v>
      </c>
      <c r="M20" s="82">
        <f>J20/K20</f>
        <v>4</v>
      </c>
      <c r="N20" s="86">
        <v>12304.25</v>
      </c>
      <c r="O20" s="79">
        <v>2073</v>
      </c>
      <c r="P20" s="53">
        <f>+N20/O20</f>
        <v>5.935479980704294</v>
      </c>
      <c r="Q20" s="48"/>
    </row>
    <row r="21" spans="1:17" s="6" customFormat="1" ht="15">
      <c r="A21" s="97"/>
      <c r="B21" s="52">
        <v>17</v>
      </c>
      <c r="C21" s="51" t="s">
        <v>70</v>
      </c>
      <c r="D21" s="42">
        <v>39381</v>
      </c>
      <c r="E21" s="45" t="s">
        <v>1</v>
      </c>
      <c r="F21" s="45" t="s">
        <v>5</v>
      </c>
      <c r="G21" s="102">
        <v>1</v>
      </c>
      <c r="H21" s="104">
        <v>1</v>
      </c>
      <c r="I21" s="102">
        <v>2</v>
      </c>
      <c r="J21" s="81">
        <v>232.5</v>
      </c>
      <c r="K21" s="61">
        <v>31</v>
      </c>
      <c r="L21" s="84">
        <f>K21/H21</f>
        <v>31</v>
      </c>
      <c r="M21" s="89">
        <f>J21/K21</f>
        <v>7.5</v>
      </c>
      <c r="N21" s="86">
        <v>3569.5</v>
      </c>
      <c r="O21" s="79">
        <v>447</v>
      </c>
      <c r="P21" s="53">
        <f>+N21/O21</f>
        <v>7.985458612975392</v>
      </c>
      <c r="Q21" s="48"/>
    </row>
    <row r="22" spans="1:17" s="6" customFormat="1" ht="15">
      <c r="A22" s="97"/>
      <c r="B22" s="52">
        <v>18</v>
      </c>
      <c r="C22" s="51" t="s">
        <v>12</v>
      </c>
      <c r="D22" s="42">
        <v>39290</v>
      </c>
      <c r="E22" s="45" t="s">
        <v>1</v>
      </c>
      <c r="F22" s="45" t="s">
        <v>10</v>
      </c>
      <c r="G22" s="102">
        <v>10</v>
      </c>
      <c r="H22" s="104">
        <v>1</v>
      </c>
      <c r="I22" s="102">
        <v>16</v>
      </c>
      <c r="J22" s="85">
        <v>119</v>
      </c>
      <c r="K22" s="60">
        <v>18</v>
      </c>
      <c r="L22" s="80">
        <f>K22/H22</f>
        <v>18</v>
      </c>
      <c r="M22" s="82">
        <f>J22/K22</f>
        <v>6.611111111111111</v>
      </c>
      <c r="N22" s="86">
        <v>89929</v>
      </c>
      <c r="O22" s="79">
        <v>11801</v>
      </c>
      <c r="P22" s="53">
        <f>+N22/O22</f>
        <v>7.620455893568342</v>
      </c>
      <c r="Q22" s="48"/>
    </row>
    <row r="23" spans="1:17" s="6" customFormat="1" ht="15">
      <c r="A23" s="97"/>
      <c r="B23" s="52">
        <v>19</v>
      </c>
      <c r="C23" s="51" t="s">
        <v>15</v>
      </c>
      <c r="D23" s="42">
        <v>39311</v>
      </c>
      <c r="E23" s="45" t="s">
        <v>1</v>
      </c>
      <c r="F23" s="45" t="s">
        <v>3</v>
      </c>
      <c r="G23" s="102">
        <v>10</v>
      </c>
      <c r="H23" s="104">
        <v>1</v>
      </c>
      <c r="I23" s="102">
        <v>12</v>
      </c>
      <c r="J23" s="81">
        <v>114</v>
      </c>
      <c r="K23" s="61">
        <v>16</v>
      </c>
      <c r="L23" s="84">
        <f>K23/H23</f>
        <v>16</v>
      </c>
      <c r="M23" s="89">
        <f>J23/K23</f>
        <v>7.125</v>
      </c>
      <c r="N23" s="86">
        <v>53452</v>
      </c>
      <c r="O23" s="79">
        <v>6461</v>
      </c>
      <c r="P23" s="53">
        <f>+N23/O23</f>
        <v>8.273022751895992</v>
      </c>
      <c r="Q23" s="48"/>
    </row>
    <row r="24" spans="1:17" s="6" customFormat="1" ht="15.75" thickBot="1">
      <c r="A24" s="97"/>
      <c r="B24" s="33">
        <v>20</v>
      </c>
      <c r="C24" s="51" t="s">
        <v>11</v>
      </c>
      <c r="D24" s="42">
        <v>39283</v>
      </c>
      <c r="E24" s="45" t="s">
        <v>1</v>
      </c>
      <c r="F24" s="45" t="s">
        <v>4</v>
      </c>
      <c r="G24" s="102">
        <v>30</v>
      </c>
      <c r="H24" s="104">
        <v>1</v>
      </c>
      <c r="I24" s="102">
        <v>17</v>
      </c>
      <c r="J24" s="85">
        <v>90</v>
      </c>
      <c r="K24" s="60">
        <v>14</v>
      </c>
      <c r="L24" s="80">
        <f>K24/H24</f>
        <v>14</v>
      </c>
      <c r="M24" s="82">
        <f>J24/K24</f>
        <v>6.428571428571429</v>
      </c>
      <c r="N24" s="86">
        <v>115164.5</v>
      </c>
      <c r="O24" s="79">
        <v>17368</v>
      </c>
      <c r="P24" s="53">
        <f>+N24/O24</f>
        <v>6.6308440810686315</v>
      </c>
      <c r="Q24" s="48"/>
    </row>
    <row r="25" spans="1:17" s="40" customFormat="1" ht="15">
      <c r="A25" s="98"/>
      <c r="B25" s="116" t="s">
        <v>43</v>
      </c>
      <c r="C25" s="117"/>
      <c r="D25" s="34"/>
      <c r="E25" s="35"/>
      <c r="F25" s="36"/>
      <c r="G25" s="106"/>
      <c r="H25" s="111">
        <v>59</v>
      </c>
      <c r="I25" s="106"/>
      <c r="J25" s="64">
        <f>SUM(J5:J24)</f>
        <v>52486.7</v>
      </c>
      <c r="K25" s="37">
        <f>SUM(K5:K24)</f>
        <v>7941</v>
      </c>
      <c r="L25" s="38">
        <f>K25/H25</f>
        <v>134.59322033898306</v>
      </c>
      <c r="M25" s="77">
        <f>J25/K25</f>
        <v>6.6095831759224275</v>
      </c>
      <c r="N25" s="69"/>
      <c r="O25" s="38"/>
      <c r="P25" s="39"/>
      <c r="Q25" s="49"/>
    </row>
    <row r="26" spans="1:17" s="6" customFormat="1" ht="13.5">
      <c r="A26" s="97"/>
      <c r="B26" s="27"/>
      <c r="D26" s="10"/>
      <c r="E26" s="13"/>
      <c r="F26" s="13"/>
      <c r="G26" s="107"/>
      <c r="H26" s="107"/>
      <c r="I26" s="107"/>
      <c r="J26" s="65"/>
      <c r="K26" s="18"/>
      <c r="L26" s="19"/>
      <c r="M26" s="24"/>
      <c r="N26" s="70"/>
      <c r="O26" s="19"/>
      <c r="P26" s="24"/>
      <c r="Q26" s="48"/>
    </row>
    <row r="27" spans="1:17" s="17" customFormat="1" ht="15">
      <c r="A27" s="99"/>
      <c r="B27" s="27"/>
      <c r="C27" s="28"/>
      <c r="D27" s="46"/>
      <c r="E27" s="28"/>
      <c r="F27" s="28"/>
      <c r="G27" s="108"/>
      <c r="H27" s="109"/>
      <c r="I27" s="108"/>
      <c r="J27" s="66"/>
      <c r="K27" s="73"/>
      <c r="L27" s="74"/>
      <c r="M27" s="76"/>
      <c r="N27" s="71"/>
      <c r="O27" s="74"/>
      <c r="P27" s="76"/>
      <c r="Q27" s="48"/>
    </row>
    <row r="28" spans="1:17" s="17" customFormat="1" ht="15">
      <c r="A28" s="99"/>
      <c r="B28" s="27"/>
      <c r="C28" s="28"/>
      <c r="D28" s="46"/>
      <c r="E28" s="28"/>
      <c r="F28" s="28"/>
      <c r="G28" s="108"/>
      <c r="H28" s="109"/>
      <c r="I28" s="108"/>
      <c r="J28" s="66"/>
      <c r="K28" s="73"/>
      <c r="L28" s="74"/>
      <c r="M28" s="76"/>
      <c r="N28" s="71"/>
      <c r="O28" s="74"/>
      <c r="P28" s="76"/>
      <c r="Q28" s="48"/>
    </row>
    <row r="29" spans="3:17" ht="18">
      <c r="C29" s="28"/>
      <c r="D29" s="46"/>
      <c r="E29" s="28"/>
      <c r="F29" s="28"/>
      <c r="G29" s="108"/>
      <c r="K29" s="25"/>
      <c r="L29" s="72"/>
      <c r="M29" s="21"/>
      <c r="N29" s="25"/>
      <c r="O29" s="48"/>
      <c r="P29" s="3"/>
      <c r="Q29" s="3"/>
    </row>
    <row r="30" spans="3:17" ht="18">
      <c r="C30" s="28"/>
      <c r="D30" s="46"/>
      <c r="E30" s="28"/>
      <c r="F30" s="28"/>
      <c r="G30" s="108"/>
      <c r="K30" s="25"/>
      <c r="L30" s="72"/>
      <c r="M30" s="21"/>
      <c r="N30" s="25"/>
      <c r="O30" s="48"/>
      <c r="P30" s="3"/>
      <c r="Q30" s="3"/>
    </row>
    <row r="31" spans="3:17" ht="18">
      <c r="C31" s="28"/>
      <c r="D31" s="46"/>
      <c r="E31" s="28"/>
      <c r="F31" s="28"/>
      <c r="G31" s="108"/>
      <c r="H31" s="108"/>
      <c r="I31" s="108"/>
      <c r="J31" s="74"/>
      <c r="K31" s="76"/>
      <c r="L31" s="71"/>
      <c r="M31" s="74"/>
      <c r="N31" s="76"/>
      <c r="O31" s="48"/>
      <c r="P31" s="3"/>
      <c r="Q31" s="3"/>
    </row>
    <row r="32" spans="3:17" ht="18">
      <c r="C32" s="28"/>
      <c r="D32" s="46"/>
      <c r="E32" s="28"/>
      <c r="F32" s="28"/>
      <c r="G32" s="108"/>
      <c r="H32" s="108"/>
      <c r="I32" s="108"/>
      <c r="J32" s="74"/>
      <c r="K32" s="76"/>
      <c r="L32" s="71"/>
      <c r="M32" s="74"/>
      <c r="N32" s="76"/>
      <c r="O32" s="48"/>
      <c r="P32" s="3"/>
      <c r="Q32" s="3"/>
    </row>
    <row r="33" spans="3:17" ht="18">
      <c r="C33" s="28"/>
      <c r="D33" s="46"/>
      <c r="E33" s="28"/>
      <c r="F33" s="28"/>
      <c r="G33" s="108"/>
      <c r="H33" s="108"/>
      <c r="I33" s="108"/>
      <c r="J33" s="74"/>
      <c r="K33" s="76"/>
      <c r="L33" s="71"/>
      <c r="M33" s="74"/>
      <c r="N33" s="76"/>
      <c r="O33" s="48"/>
      <c r="P33" s="3"/>
      <c r="Q33" s="3"/>
    </row>
    <row r="34" spans="3:17" ht="18">
      <c r="C34" s="28"/>
      <c r="D34" s="46"/>
      <c r="E34" s="28"/>
      <c r="F34" s="28"/>
      <c r="G34" s="108"/>
      <c r="H34" s="108"/>
      <c r="I34" s="108"/>
      <c r="J34" s="74"/>
      <c r="K34" s="76"/>
      <c r="L34" s="71"/>
      <c r="M34" s="74"/>
      <c r="N34" s="76"/>
      <c r="O34" s="48"/>
      <c r="P34" s="3"/>
      <c r="Q34" s="3"/>
    </row>
    <row r="35" spans="3:16" ht="18">
      <c r="C35" s="28"/>
      <c r="D35" s="46"/>
      <c r="E35" s="28"/>
      <c r="F35" s="28"/>
      <c r="G35" s="108"/>
      <c r="H35" s="108"/>
      <c r="I35" s="108"/>
      <c r="J35" s="66"/>
      <c r="K35" s="73"/>
      <c r="L35" s="74"/>
      <c r="M35" s="76"/>
      <c r="N35" s="71"/>
      <c r="O35" s="74"/>
      <c r="P35" s="76"/>
    </row>
    <row r="36" spans="3:16" ht="18">
      <c r="C36" s="28"/>
      <c r="D36" s="46"/>
      <c r="E36" s="28"/>
      <c r="F36" s="28"/>
      <c r="G36" s="108"/>
      <c r="H36" s="108"/>
      <c r="I36" s="108"/>
      <c r="J36" s="66"/>
      <c r="K36" s="73"/>
      <c r="L36" s="74"/>
      <c r="M36" s="76"/>
      <c r="N36" s="71"/>
      <c r="O36" s="74"/>
      <c r="P36" s="76"/>
    </row>
    <row r="37" spans="3:16" ht="18">
      <c r="C37" s="28"/>
      <c r="D37" s="46"/>
      <c r="E37" s="28"/>
      <c r="F37" s="28"/>
      <c r="G37" s="108"/>
      <c r="H37" s="108"/>
      <c r="I37" s="108"/>
      <c r="J37" s="66"/>
      <c r="K37" s="73"/>
      <c r="L37" s="74"/>
      <c r="M37" s="76"/>
      <c r="N37" s="71"/>
      <c r="O37" s="74"/>
      <c r="P37" s="76"/>
    </row>
    <row r="38" spans="3:16" ht="18">
      <c r="C38" s="28"/>
      <c r="D38" s="46"/>
      <c r="E38" s="28"/>
      <c r="F38" s="28"/>
      <c r="G38" s="108"/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  <row r="41" spans="8:16" ht="18">
      <c r="H41" s="108"/>
      <c r="I41" s="108"/>
      <c r="J41" s="66"/>
      <c r="K41" s="73"/>
      <c r="L41" s="74"/>
      <c r="M41" s="76"/>
      <c r="N41" s="71"/>
      <c r="O41" s="74"/>
      <c r="P41" s="76"/>
    </row>
    <row r="42" spans="8:16" ht="18">
      <c r="H42" s="108"/>
      <c r="I42" s="108"/>
      <c r="J42" s="66"/>
      <c r="K42" s="73"/>
      <c r="L42" s="74"/>
      <c r="M42" s="76"/>
      <c r="N42" s="71"/>
      <c r="O42" s="74"/>
      <c r="P42" s="76"/>
    </row>
    <row r="43" spans="8:16" ht="18">
      <c r="H43" s="108"/>
      <c r="I43" s="108"/>
      <c r="J43" s="66"/>
      <c r="K43" s="73"/>
      <c r="L43" s="74"/>
      <c r="M43" s="76"/>
      <c r="N43" s="71"/>
      <c r="O43" s="74"/>
      <c r="P43" s="76"/>
    </row>
    <row r="44" spans="8:16" ht="18">
      <c r="H44" s="108"/>
      <c r="I44" s="108"/>
      <c r="J44" s="66"/>
      <c r="K44" s="73"/>
      <c r="L44" s="74"/>
      <c r="M44" s="76"/>
      <c r="N44" s="71"/>
      <c r="O44" s="74"/>
      <c r="P44" s="76"/>
    </row>
  </sheetData>
  <mergeCells count="11">
    <mergeCell ref="B2:P2"/>
    <mergeCell ref="N3:P3"/>
    <mergeCell ref="H3:H4"/>
    <mergeCell ref="G3:G4"/>
    <mergeCell ref="C3:C4"/>
    <mergeCell ref="E3:E4"/>
    <mergeCell ref="I3:I4"/>
    <mergeCell ref="J3:M3"/>
    <mergeCell ref="D3:D4"/>
    <mergeCell ref="F3:F4"/>
    <mergeCell ref="B25:C25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8"/>
    </row>
    <row r="3" spans="1:17" s="22" customFormat="1" ht="16.5">
      <c r="A3" s="94"/>
      <c r="B3" s="29"/>
      <c r="C3" s="124" t="s">
        <v>29</v>
      </c>
      <c r="D3" s="112" t="s">
        <v>30</v>
      </c>
      <c r="E3" s="114" t="s">
        <v>31</v>
      </c>
      <c r="F3" s="114" t="s">
        <v>32</v>
      </c>
      <c r="G3" s="122" t="s">
        <v>33</v>
      </c>
      <c r="H3" s="122" t="s">
        <v>34</v>
      </c>
      <c r="I3" s="125" t="s">
        <v>35</v>
      </c>
      <c r="J3" s="127" t="s">
        <v>42</v>
      </c>
      <c r="K3" s="127"/>
      <c r="L3" s="127"/>
      <c r="M3" s="127"/>
      <c r="N3" s="120" t="s">
        <v>41</v>
      </c>
      <c r="O3" s="120"/>
      <c r="P3" s="121"/>
      <c r="Q3" s="78"/>
    </row>
    <row r="4" spans="1:17" s="22" customFormat="1" ht="43.5" thickBot="1">
      <c r="A4" s="94"/>
      <c r="B4" s="30"/>
      <c r="C4" s="115"/>
      <c r="D4" s="113"/>
      <c r="E4" s="115"/>
      <c r="F4" s="115"/>
      <c r="G4" s="123"/>
      <c r="H4" s="123"/>
      <c r="I4" s="126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11</v>
      </c>
      <c r="I5" s="101">
        <v>2</v>
      </c>
      <c r="J5" s="85">
        <v>47420.5</v>
      </c>
      <c r="K5" s="60">
        <v>4647</v>
      </c>
      <c r="L5" s="80">
        <f>K5/H5</f>
        <v>422.45454545454544</v>
      </c>
      <c r="M5" s="82">
        <f>J5/K5</f>
        <v>10.204540563804605</v>
      </c>
      <c r="N5" s="86">
        <v>133006.5</v>
      </c>
      <c r="O5" s="79">
        <v>12937</v>
      </c>
      <c r="P5" s="53">
        <f aca="true" t="shared" si="0" ref="P5:P16">+N5/O5</f>
        <v>10.281092989101028</v>
      </c>
      <c r="Q5" s="48"/>
    </row>
    <row r="6" spans="1:17" s="6" customFormat="1" ht="15">
      <c r="A6" s="97"/>
      <c r="B6" s="52">
        <v>2</v>
      </c>
      <c r="C6" s="51" t="s">
        <v>67</v>
      </c>
      <c r="D6" s="42">
        <v>39367</v>
      </c>
      <c r="E6" s="45" t="s">
        <v>1</v>
      </c>
      <c r="F6" s="45" t="s">
        <v>3</v>
      </c>
      <c r="G6" s="102">
        <v>21</v>
      </c>
      <c r="H6" s="104">
        <v>20</v>
      </c>
      <c r="I6" s="102">
        <v>4</v>
      </c>
      <c r="J6" s="85">
        <v>14491.5</v>
      </c>
      <c r="K6" s="60">
        <v>2089</v>
      </c>
      <c r="L6" s="80">
        <f>+K6/H6</f>
        <v>104.45</v>
      </c>
      <c r="M6" s="82">
        <f>+J6/K6</f>
        <v>6.937051220679751</v>
      </c>
      <c r="N6" s="86">
        <v>167145.5</v>
      </c>
      <c r="O6" s="79">
        <v>16430</v>
      </c>
      <c r="P6" s="53">
        <f t="shared" si="0"/>
        <v>10.17318928788801</v>
      </c>
      <c r="Q6" s="48"/>
    </row>
    <row r="7" spans="1:17" s="6" customFormat="1" ht="15">
      <c r="A7" s="97"/>
      <c r="B7" s="52">
        <v>3</v>
      </c>
      <c r="C7" s="51" t="s">
        <v>69</v>
      </c>
      <c r="D7" s="42">
        <v>39381</v>
      </c>
      <c r="E7" s="45" t="s">
        <v>1</v>
      </c>
      <c r="F7" s="45" t="s">
        <v>5</v>
      </c>
      <c r="G7" s="102">
        <v>2</v>
      </c>
      <c r="H7" s="102">
        <v>2</v>
      </c>
      <c r="I7" s="102">
        <v>2</v>
      </c>
      <c r="J7" s="85">
        <v>5431</v>
      </c>
      <c r="K7" s="60">
        <v>608</v>
      </c>
      <c r="L7" s="84">
        <f aca="true" t="shared" si="1" ref="L7:L17">K7/H7</f>
        <v>304</v>
      </c>
      <c r="M7" s="89">
        <f aca="true" t="shared" si="2" ref="M7:M17">J7/K7</f>
        <v>8.932565789473685</v>
      </c>
      <c r="N7" s="86">
        <v>22333</v>
      </c>
      <c r="O7" s="79">
        <v>2618</v>
      </c>
      <c r="P7" s="53">
        <f t="shared" si="0"/>
        <v>8.530557677616502</v>
      </c>
      <c r="Q7" s="48"/>
    </row>
    <row r="8" spans="1:17" s="6" customFormat="1" ht="15">
      <c r="A8" s="97"/>
      <c r="B8" s="52">
        <v>4</v>
      </c>
      <c r="C8" s="51" t="s">
        <v>63</v>
      </c>
      <c r="D8" s="42">
        <v>39353</v>
      </c>
      <c r="E8" s="45" t="s">
        <v>1</v>
      </c>
      <c r="F8" s="45" t="s">
        <v>17</v>
      </c>
      <c r="G8" s="102">
        <v>11</v>
      </c>
      <c r="H8" s="104">
        <v>8</v>
      </c>
      <c r="I8" s="102">
        <v>6</v>
      </c>
      <c r="J8" s="85">
        <v>4671.5</v>
      </c>
      <c r="K8" s="60">
        <v>673</v>
      </c>
      <c r="L8" s="80">
        <f t="shared" si="1"/>
        <v>84.125</v>
      </c>
      <c r="M8" s="82">
        <f t="shared" si="2"/>
        <v>6.9413075780089155</v>
      </c>
      <c r="N8" s="86">
        <v>85471.5</v>
      </c>
      <c r="O8" s="79">
        <v>7977</v>
      </c>
      <c r="P8" s="53">
        <f t="shared" si="0"/>
        <v>10.71474238435502</v>
      </c>
      <c r="Q8" s="48"/>
    </row>
    <row r="9" spans="1:17" s="6" customFormat="1" ht="15">
      <c r="A9" s="97"/>
      <c r="B9" s="52">
        <v>5</v>
      </c>
      <c r="C9" s="51" t="s">
        <v>73</v>
      </c>
      <c r="D9" s="42">
        <v>39094</v>
      </c>
      <c r="E9" s="45" t="s">
        <v>1</v>
      </c>
      <c r="F9" s="45" t="s">
        <v>3</v>
      </c>
      <c r="G9" s="102">
        <v>42</v>
      </c>
      <c r="H9" s="104">
        <v>6</v>
      </c>
      <c r="I9" s="102">
        <v>28</v>
      </c>
      <c r="J9" s="85">
        <v>2762</v>
      </c>
      <c r="K9" s="60">
        <v>603</v>
      </c>
      <c r="L9" s="80">
        <f t="shared" si="1"/>
        <v>100.5</v>
      </c>
      <c r="M9" s="82">
        <f t="shared" si="2"/>
        <v>4.580431177446103</v>
      </c>
      <c r="N9" s="86">
        <v>446603.5</v>
      </c>
      <c r="O9" s="79">
        <v>68488</v>
      </c>
      <c r="P9" s="53">
        <f t="shared" si="0"/>
        <v>6.520901471790679</v>
      </c>
      <c r="Q9" s="48"/>
    </row>
    <row r="10" spans="1:17" s="6" customFormat="1" ht="15">
      <c r="A10" s="97"/>
      <c r="B10" s="52">
        <v>6</v>
      </c>
      <c r="C10" s="51" t="s">
        <v>45</v>
      </c>
      <c r="D10" s="42">
        <v>39332</v>
      </c>
      <c r="E10" s="45" t="s">
        <v>1</v>
      </c>
      <c r="F10" s="45" t="s">
        <v>3</v>
      </c>
      <c r="G10" s="102">
        <v>23</v>
      </c>
      <c r="H10" s="104">
        <v>4</v>
      </c>
      <c r="I10" s="102">
        <v>9</v>
      </c>
      <c r="J10" s="85">
        <v>2190</v>
      </c>
      <c r="K10" s="60">
        <v>414</v>
      </c>
      <c r="L10" s="80">
        <f t="shared" si="1"/>
        <v>103.5</v>
      </c>
      <c r="M10" s="82">
        <f t="shared" si="2"/>
        <v>5.2898550724637685</v>
      </c>
      <c r="N10" s="86">
        <v>230220</v>
      </c>
      <c r="O10" s="79">
        <v>25520</v>
      </c>
      <c r="P10" s="53">
        <f t="shared" si="0"/>
        <v>9.02115987460815</v>
      </c>
      <c r="Q10" s="48"/>
    </row>
    <row r="11" spans="1:17" s="6" customFormat="1" ht="15">
      <c r="A11" s="97"/>
      <c r="B11" s="52">
        <v>7</v>
      </c>
      <c r="C11" s="51" t="s">
        <v>61</v>
      </c>
      <c r="D11" s="42">
        <v>39318</v>
      </c>
      <c r="E11" s="45" t="s">
        <v>1</v>
      </c>
      <c r="F11" s="45" t="s">
        <v>4</v>
      </c>
      <c r="G11" s="102">
        <v>8</v>
      </c>
      <c r="H11" s="104">
        <v>4</v>
      </c>
      <c r="I11" s="102">
        <v>11</v>
      </c>
      <c r="J11" s="85">
        <v>895</v>
      </c>
      <c r="K11" s="60">
        <v>188</v>
      </c>
      <c r="L11" s="80">
        <f>K11/H11</f>
        <v>47</v>
      </c>
      <c r="M11" s="82">
        <f>J11/K11</f>
        <v>4.76063829787234</v>
      </c>
      <c r="N11" s="86">
        <v>131826</v>
      </c>
      <c r="O11" s="79">
        <v>13832</v>
      </c>
      <c r="P11" s="53">
        <f>+N11/O11</f>
        <v>9.530508964719491</v>
      </c>
      <c r="Q11" s="48"/>
    </row>
    <row r="12" spans="1:17" s="6" customFormat="1" ht="15">
      <c r="A12" s="97"/>
      <c r="B12" s="33">
        <v>8</v>
      </c>
      <c r="C12" s="51" t="s">
        <v>6</v>
      </c>
      <c r="D12" s="42">
        <v>39220</v>
      </c>
      <c r="E12" s="45" t="s">
        <v>1</v>
      </c>
      <c r="F12" s="45" t="s">
        <v>3</v>
      </c>
      <c r="G12" s="102">
        <v>88</v>
      </c>
      <c r="H12" s="104">
        <v>1</v>
      </c>
      <c r="I12" s="102">
        <v>24</v>
      </c>
      <c r="J12" s="85">
        <v>221</v>
      </c>
      <c r="K12" s="60">
        <v>44</v>
      </c>
      <c r="L12" s="80">
        <f>K12/H12</f>
        <v>44</v>
      </c>
      <c r="M12" s="82">
        <f>J12/K12</f>
        <v>5.0227272727272725</v>
      </c>
      <c r="N12" s="86">
        <v>580865</v>
      </c>
      <c r="O12" s="79">
        <v>85254</v>
      </c>
      <c r="P12" s="53">
        <f>+N12/O12</f>
        <v>6.81334600136064</v>
      </c>
      <c r="Q12" s="48"/>
    </row>
    <row r="13" spans="1:17" s="6" customFormat="1" ht="15">
      <c r="A13" s="97"/>
      <c r="B13" s="52">
        <v>9</v>
      </c>
      <c r="C13" s="51" t="s">
        <v>15</v>
      </c>
      <c r="D13" s="42">
        <v>39311</v>
      </c>
      <c r="E13" s="45" t="s">
        <v>1</v>
      </c>
      <c r="F13" s="45" t="s">
        <v>3</v>
      </c>
      <c r="G13" s="102">
        <v>10</v>
      </c>
      <c r="H13" s="104">
        <v>2</v>
      </c>
      <c r="I13" s="102">
        <v>11</v>
      </c>
      <c r="J13" s="81">
        <v>160</v>
      </c>
      <c r="K13" s="61">
        <v>28</v>
      </c>
      <c r="L13" s="84">
        <f>K13/H13</f>
        <v>14</v>
      </c>
      <c r="M13" s="89">
        <f>J13/K13</f>
        <v>5.714285714285714</v>
      </c>
      <c r="N13" s="86">
        <v>53338</v>
      </c>
      <c r="O13" s="79">
        <v>6445</v>
      </c>
      <c r="P13" s="53">
        <f>+N13/O13</f>
        <v>8.275872769588828</v>
      </c>
      <c r="Q13" s="48"/>
    </row>
    <row r="14" spans="1:17" s="6" customFormat="1" ht="15">
      <c r="A14" s="97"/>
      <c r="B14" s="33">
        <v>10</v>
      </c>
      <c r="C14" s="51" t="s">
        <v>49</v>
      </c>
      <c r="D14" s="42">
        <v>39332</v>
      </c>
      <c r="E14" s="45" t="s">
        <v>1</v>
      </c>
      <c r="F14" s="45" t="s">
        <v>17</v>
      </c>
      <c r="G14" s="102">
        <v>2</v>
      </c>
      <c r="H14" s="104">
        <v>1</v>
      </c>
      <c r="I14" s="102">
        <v>9</v>
      </c>
      <c r="J14" s="85">
        <v>149</v>
      </c>
      <c r="K14" s="60">
        <v>23</v>
      </c>
      <c r="L14" s="80">
        <f t="shared" si="1"/>
        <v>23</v>
      </c>
      <c r="M14" s="82">
        <f t="shared" si="2"/>
        <v>6.478260869565218</v>
      </c>
      <c r="N14" s="86">
        <v>17844</v>
      </c>
      <c r="O14" s="79">
        <v>2417</v>
      </c>
      <c r="P14" s="53">
        <f t="shared" si="0"/>
        <v>7.382705833678114</v>
      </c>
      <c r="Q14" s="48"/>
    </row>
    <row r="15" spans="1:17" s="6" customFormat="1" ht="15">
      <c r="A15" s="97"/>
      <c r="B15" s="52">
        <v>11</v>
      </c>
      <c r="C15" s="51" t="s">
        <v>12</v>
      </c>
      <c r="D15" s="42">
        <v>39290</v>
      </c>
      <c r="E15" s="45" t="s">
        <v>1</v>
      </c>
      <c r="F15" s="45" t="s">
        <v>10</v>
      </c>
      <c r="G15" s="102">
        <v>10</v>
      </c>
      <c r="H15" s="104">
        <v>1</v>
      </c>
      <c r="I15" s="102">
        <v>15</v>
      </c>
      <c r="J15" s="85">
        <v>138</v>
      </c>
      <c r="K15" s="60">
        <v>22</v>
      </c>
      <c r="L15" s="80">
        <f t="shared" si="1"/>
        <v>22</v>
      </c>
      <c r="M15" s="82">
        <f t="shared" si="2"/>
        <v>6.2727272727272725</v>
      </c>
      <c r="N15" s="86">
        <v>89810</v>
      </c>
      <c r="O15" s="79">
        <v>11783</v>
      </c>
      <c r="P15" s="53">
        <f t="shared" si="0"/>
        <v>7.621997793431214</v>
      </c>
      <c r="Q15" s="48"/>
    </row>
    <row r="16" spans="1:17" s="6" customFormat="1" ht="15.75" thickBot="1">
      <c r="A16" s="97"/>
      <c r="B16" s="33">
        <v>12</v>
      </c>
      <c r="C16" s="51" t="s">
        <v>11</v>
      </c>
      <c r="D16" s="42">
        <v>39283</v>
      </c>
      <c r="E16" s="45" t="s">
        <v>1</v>
      </c>
      <c r="F16" s="45" t="s">
        <v>4</v>
      </c>
      <c r="G16" s="102">
        <v>30</v>
      </c>
      <c r="H16" s="104">
        <v>1</v>
      </c>
      <c r="I16" s="102">
        <v>16</v>
      </c>
      <c r="J16" s="85">
        <v>12</v>
      </c>
      <c r="K16" s="60">
        <v>2</v>
      </c>
      <c r="L16" s="80">
        <f t="shared" si="1"/>
        <v>2</v>
      </c>
      <c r="M16" s="82">
        <f t="shared" si="2"/>
        <v>6</v>
      </c>
      <c r="N16" s="86">
        <v>115074.5</v>
      </c>
      <c r="O16" s="79">
        <v>17354</v>
      </c>
      <c r="P16" s="53">
        <f t="shared" si="0"/>
        <v>6.631007260573931</v>
      </c>
      <c r="Q16" s="48"/>
    </row>
    <row r="17" spans="1:17" s="40" customFormat="1" ht="15">
      <c r="A17" s="98"/>
      <c r="B17" s="116" t="s">
        <v>43</v>
      </c>
      <c r="C17" s="117"/>
      <c r="D17" s="34"/>
      <c r="E17" s="35"/>
      <c r="F17" s="36"/>
      <c r="G17" s="106"/>
      <c r="H17" s="111">
        <v>66</v>
      </c>
      <c r="I17" s="106"/>
      <c r="J17" s="64">
        <f>SUM(J5:J16)</f>
        <v>78541.5</v>
      </c>
      <c r="K17" s="37">
        <f>SUM(K5:K16)</f>
        <v>9341</v>
      </c>
      <c r="L17" s="38">
        <f t="shared" si="1"/>
        <v>141.53030303030303</v>
      </c>
      <c r="M17" s="77">
        <f t="shared" si="2"/>
        <v>8.408253934268279</v>
      </c>
      <c r="N17" s="69"/>
      <c r="O17" s="38"/>
      <c r="P17" s="39"/>
      <c r="Q17" s="49"/>
    </row>
    <row r="18" spans="1:17" s="6" customFormat="1" ht="13.5">
      <c r="A18" s="97"/>
      <c r="B18" s="27"/>
      <c r="D18" s="10"/>
      <c r="E18" s="13"/>
      <c r="F18" s="13"/>
      <c r="G18" s="107"/>
      <c r="H18" s="107"/>
      <c r="I18" s="107"/>
      <c r="J18" s="65"/>
      <c r="K18" s="18"/>
      <c r="L18" s="19"/>
      <c r="M18" s="24"/>
      <c r="N18" s="70"/>
      <c r="O18" s="19"/>
      <c r="P18" s="24"/>
      <c r="Q18" s="48"/>
    </row>
    <row r="19" spans="1:17" s="17" customFormat="1" ht="15">
      <c r="A19" s="99"/>
      <c r="B19" s="27"/>
      <c r="C19" s="28"/>
      <c r="D19" s="46"/>
      <c r="E19" s="28"/>
      <c r="F19" s="28"/>
      <c r="G19" s="108"/>
      <c r="H19" s="109"/>
      <c r="I19" s="108"/>
      <c r="J19" s="66"/>
      <c r="K19" s="73"/>
      <c r="L19" s="74"/>
      <c r="M19" s="76"/>
      <c r="N19" s="71"/>
      <c r="O19" s="74"/>
      <c r="P19" s="76"/>
      <c r="Q19" s="48"/>
    </row>
    <row r="20" spans="1:17" s="17" customFormat="1" ht="15">
      <c r="A20" s="99"/>
      <c r="B20" s="27"/>
      <c r="C20" s="28"/>
      <c r="D20" s="46"/>
      <c r="E20" s="28"/>
      <c r="F20" s="28"/>
      <c r="G20" s="108"/>
      <c r="H20" s="109"/>
      <c r="I20" s="108"/>
      <c r="J20" s="66"/>
      <c r="K20" s="73"/>
      <c r="L20" s="74"/>
      <c r="M20" s="76"/>
      <c r="N20" s="71"/>
      <c r="O20" s="74"/>
      <c r="P20" s="76"/>
      <c r="Q20" s="48"/>
    </row>
    <row r="21" spans="3:17" ht="18">
      <c r="C21" s="28"/>
      <c r="D21" s="46"/>
      <c r="E21" s="28"/>
      <c r="F21" s="28"/>
      <c r="G21" s="108"/>
      <c r="K21" s="25"/>
      <c r="L21" s="72"/>
      <c r="M21" s="21"/>
      <c r="N21" s="25"/>
      <c r="O21" s="48"/>
      <c r="P21" s="3"/>
      <c r="Q21" s="3"/>
    </row>
    <row r="22" spans="3:17" ht="18">
      <c r="C22" s="28"/>
      <c r="D22" s="46"/>
      <c r="E22" s="28"/>
      <c r="F22" s="28"/>
      <c r="G22" s="108"/>
      <c r="K22" s="25"/>
      <c r="L22" s="72"/>
      <c r="M22" s="21"/>
      <c r="N22" s="25"/>
      <c r="O22" s="48"/>
      <c r="P22" s="3"/>
      <c r="Q22" s="3"/>
    </row>
    <row r="23" spans="3:17" ht="18">
      <c r="C23" s="28"/>
      <c r="D23" s="46"/>
      <c r="E23" s="28"/>
      <c r="F23" s="28"/>
      <c r="G23" s="108"/>
      <c r="H23" s="108"/>
      <c r="I23" s="108"/>
      <c r="J23" s="74"/>
      <c r="K23" s="76"/>
      <c r="L23" s="71"/>
      <c r="M23" s="74"/>
      <c r="N23" s="76"/>
      <c r="O23" s="48"/>
      <c r="P23" s="3"/>
      <c r="Q23" s="3"/>
    </row>
    <row r="24" spans="3:17" ht="18">
      <c r="C24" s="28"/>
      <c r="D24" s="46"/>
      <c r="E24" s="28"/>
      <c r="F24" s="28"/>
      <c r="G24" s="108"/>
      <c r="H24" s="108"/>
      <c r="I24" s="108"/>
      <c r="J24" s="74"/>
      <c r="K24" s="76"/>
      <c r="L24" s="71"/>
      <c r="M24" s="74"/>
      <c r="N24" s="76"/>
      <c r="O24" s="48"/>
      <c r="P24" s="3"/>
      <c r="Q24" s="3"/>
    </row>
    <row r="25" spans="3:17" ht="18">
      <c r="C25" s="28"/>
      <c r="D25" s="46"/>
      <c r="E25" s="28"/>
      <c r="F25" s="28"/>
      <c r="G25" s="108"/>
      <c r="H25" s="108"/>
      <c r="I25" s="108"/>
      <c r="J25" s="74"/>
      <c r="K25" s="76"/>
      <c r="L25" s="71"/>
      <c r="M25" s="74"/>
      <c r="N25" s="76"/>
      <c r="O25" s="48"/>
      <c r="P25" s="3"/>
      <c r="Q25" s="3"/>
    </row>
    <row r="26" spans="3:17" ht="18">
      <c r="C26" s="28"/>
      <c r="D26" s="46"/>
      <c r="E26" s="28"/>
      <c r="F26" s="28"/>
      <c r="G26" s="108"/>
      <c r="H26" s="108"/>
      <c r="I26" s="108"/>
      <c r="J26" s="74"/>
      <c r="K26" s="76"/>
      <c r="L26" s="71"/>
      <c r="M26" s="74"/>
      <c r="N26" s="76"/>
      <c r="O26" s="48"/>
      <c r="P26" s="3"/>
      <c r="Q26" s="3"/>
    </row>
    <row r="27" spans="3:16" ht="18">
      <c r="C27" s="28"/>
      <c r="D27" s="46"/>
      <c r="E27" s="28"/>
      <c r="F27" s="28"/>
      <c r="G27" s="108"/>
      <c r="H27" s="108"/>
      <c r="I27" s="108"/>
      <c r="J27" s="66"/>
      <c r="K27" s="73"/>
      <c r="L27" s="74"/>
      <c r="M27" s="76"/>
      <c r="N27" s="71"/>
      <c r="O27" s="74"/>
      <c r="P27" s="76"/>
    </row>
    <row r="28" spans="3:16" ht="18">
      <c r="C28" s="28"/>
      <c r="D28" s="46"/>
      <c r="E28" s="28"/>
      <c r="F28" s="28"/>
      <c r="G28" s="108"/>
      <c r="H28" s="108"/>
      <c r="I28" s="108"/>
      <c r="J28" s="66"/>
      <c r="K28" s="73"/>
      <c r="L28" s="74"/>
      <c r="M28" s="76"/>
      <c r="N28" s="71"/>
      <c r="O28" s="74"/>
      <c r="P28" s="76"/>
    </row>
    <row r="29" spans="3:16" ht="18">
      <c r="C29" s="28"/>
      <c r="D29" s="46"/>
      <c r="E29" s="28"/>
      <c r="F29" s="28"/>
      <c r="G29" s="108"/>
      <c r="H29" s="108"/>
      <c r="I29" s="108"/>
      <c r="J29" s="66"/>
      <c r="K29" s="73"/>
      <c r="L29" s="74"/>
      <c r="M29" s="76"/>
      <c r="N29" s="71"/>
      <c r="O29" s="74"/>
      <c r="P29" s="76"/>
    </row>
    <row r="30" spans="3:16" ht="18">
      <c r="C30" s="28"/>
      <c r="D30" s="46"/>
      <c r="E30" s="28"/>
      <c r="F30" s="28"/>
      <c r="G30" s="108"/>
      <c r="H30" s="108"/>
      <c r="I30" s="108"/>
      <c r="J30" s="66"/>
      <c r="K30" s="73"/>
      <c r="L30" s="74"/>
      <c r="M30" s="76"/>
      <c r="N30" s="71"/>
      <c r="O30" s="74"/>
      <c r="P30" s="76"/>
    </row>
    <row r="31" spans="8:16" ht="18">
      <c r="H31" s="108"/>
      <c r="I31" s="108"/>
      <c r="J31" s="66"/>
      <c r="K31" s="73"/>
      <c r="L31" s="74"/>
      <c r="M31" s="76"/>
      <c r="N31" s="71"/>
      <c r="O31" s="74"/>
      <c r="P31" s="76"/>
    </row>
    <row r="32" spans="8:16" ht="18">
      <c r="H32" s="108"/>
      <c r="I32" s="108"/>
      <c r="J32" s="66"/>
      <c r="K32" s="73"/>
      <c r="L32" s="74"/>
      <c r="M32" s="76"/>
      <c r="N32" s="71"/>
      <c r="O32" s="74"/>
      <c r="P32" s="76"/>
    </row>
    <row r="33" spans="8:16" ht="18">
      <c r="H33" s="108"/>
      <c r="I33" s="108"/>
      <c r="J33" s="66"/>
      <c r="K33" s="73"/>
      <c r="L33" s="74"/>
      <c r="M33" s="76"/>
      <c r="N33" s="71"/>
      <c r="O33" s="74"/>
      <c r="P33" s="76"/>
    </row>
    <row r="34" spans="8:16" ht="18">
      <c r="H34" s="108"/>
      <c r="I34" s="108"/>
      <c r="J34" s="66"/>
      <c r="K34" s="73"/>
      <c r="L34" s="74"/>
      <c r="M34" s="76"/>
      <c r="N34" s="71"/>
      <c r="O34" s="74"/>
      <c r="P34" s="76"/>
    </row>
    <row r="35" spans="8:16" ht="18">
      <c r="H35" s="108"/>
      <c r="I35" s="108"/>
      <c r="J35" s="66"/>
      <c r="K35" s="73"/>
      <c r="L35" s="74"/>
      <c r="M35" s="76"/>
      <c r="N35" s="71"/>
      <c r="O35" s="74"/>
      <c r="P35" s="76"/>
    </row>
    <row r="36" spans="8:16" ht="18">
      <c r="H36" s="108"/>
      <c r="I36" s="108"/>
      <c r="J36" s="66"/>
      <c r="K36" s="73"/>
      <c r="L36" s="74"/>
      <c r="M36" s="76"/>
      <c r="N36" s="71"/>
      <c r="O36" s="74"/>
      <c r="P36" s="76"/>
    </row>
  </sheetData>
  <mergeCells count="11">
    <mergeCell ref="J3:M3"/>
    <mergeCell ref="D3:D4"/>
    <mergeCell ref="F3:F4"/>
    <mergeCell ref="B17:C17"/>
    <mergeCell ref="B2:P2"/>
    <mergeCell ref="N3:P3"/>
    <mergeCell ref="H3:H4"/>
    <mergeCell ref="G3:G4"/>
    <mergeCell ref="C3:C4"/>
    <mergeCell ref="E3:E4"/>
    <mergeCell ref="I3:I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P2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8"/>
    </row>
    <row r="3" spans="1:17" s="22" customFormat="1" ht="16.5">
      <c r="A3" s="94"/>
      <c r="B3" s="29"/>
      <c r="C3" s="124" t="s">
        <v>29</v>
      </c>
      <c r="D3" s="112" t="s">
        <v>30</v>
      </c>
      <c r="E3" s="114" t="s">
        <v>31</v>
      </c>
      <c r="F3" s="114" t="s">
        <v>32</v>
      </c>
      <c r="G3" s="122" t="s">
        <v>33</v>
      </c>
      <c r="H3" s="122" t="s">
        <v>34</v>
      </c>
      <c r="I3" s="125" t="s">
        <v>35</v>
      </c>
      <c r="J3" s="127" t="s">
        <v>42</v>
      </c>
      <c r="K3" s="127"/>
      <c r="L3" s="127"/>
      <c r="M3" s="127"/>
      <c r="N3" s="120" t="s">
        <v>41</v>
      </c>
      <c r="O3" s="120"/>
      <c r="P3" s="121"/>
      <c r="Q3" s="78"/>
    </row>
    <row r="4" spans="1:17" s="22" customFormat="1" ht="43.5" thickBot="1">
      <c r="A4" s="94"/>
      <c r="B4" s="30"/>
      <c r="C4" s="115"/>
      <c r="D4" s="113"/>
      <c r="E4" s="115"/>
      <c r="F4" s="115"/>
      <c r="G4" s="123"/>
      <c r="H4" s="123"/>
      <c r="I4" s="126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11</v>
      </c>
      <c r="I5" s="101">
        <v>1</v>
      </c>
      <c r="J5" s="85">
        <v>68050</v>
      </c>
      <c r="K5" s="60">
        <v>6098</v>
      </c>
      <c r="L5" s="80">
        <f>K5/H5</f>
        <v>554.3636363636364</v>
      </c>
      <c r="M5" s="82">
        <f>J5/K5</f>
        <v>11.159396523450312</v>
      </c>
      <c r="N5" s="86">
        <v>85586</v>
      </c>
      <c r="O5" s="79">
        <v>8290</v>
      </c>
      <c r="P5" s="53">
        <f aca="true" t="shared" si="0" ref="P5:P22">+N5/O5</f>
        <v>10.324004825090471</v>
      </c>
      <c r="Q5" s="48"/>
    </row>
    <row r="6" spans="1:17" s="6" customFormat="1" ht="15">
      <c r="A6" s="97"/>
      <c r="B6" s="52">
        <v>2</v>
      </c>
      <c r="C6" s="51" t="s">
        <v>67</v>
      </c>
      <c r="D6" s="42">
        <v>39367</v>
      </c>
      <c r="E6" s="45" t="s">
        <v>1</v>
      </c>
      <c r="F6" s="45" t="s">
        <v>3</v>
      </c>
      <c r="G6" s="102">
        <v>21</v>
      </c>
      <c r="H6" s="104">
        <v>15</v>
      </c>
      <c r="I6" s="102">
        <v>3</v>
      </c>
      <c r="J6" s="85">
        <v>12967</v>
      </c>
      <c r="K6" s="60">
        <v>1609</v>
      </c>
      <c r="L6" s="80">
        <f>+K6/H6</f>
        <v>107.26666666666667</v>
      </c>
      <c r="M6" s="82">
        <f>+J6/K6</f>
        <v>8.059042883778744</v>
      </c>
      <c r="N6" s="86">
        <v>152654</v>
      </c>
      <c r="O6" s="79">
        <v>14341</v>
      </c>
      <c r="P6" s="53">
        <f t="shared" si="0"/>
        <v>10.64458545429189</v>
      </c>
      <c r="Q6" s="48"/>
    </row>
    <row r="7" spans="1:17" s="6" customFormat="1" ht="15">
      <c r="A7" s="97"/>
      <c r="B7" s="52">
        <v>3</v>
      </c>
      <c r="C7" s="51" t="s">
        <v>69</v>
      </c>
      <c r="D7" s="42">
        <v>39381</v>
      </c>
      <c r="E7" s="45" t="s">
        <v>1</v>
      </c>
      <c r="F7" s="45" t="s">
        <v>5</v>
      </c>
      <c r="G7" s="102">
        <v>2</v>
      </c>
      <c r="H7" s="102">
        <v>1</v>
      </c>
      <c r="I7" s="102">
        <v>1</v>
      </c>
      <c r="J7" s="85">
        <v>7022</v>
      </c>
      <c r="K7" s="60">
        <v>775</v>
      </c>
      <c r="L7" s="84">
        <f aca="true" t="shared" si="1" ref="L7:L23">K7/H7</f>
        <v>775</v>
      </c>
      <c r="M7" s="89">
        <f aca="true" t="shared" si="2" ref="M7:M23">J7/K7</f>
        <v>9.060645161290322</v>
      </c>
      <c r="N7" s="86">
        <v>16902</v>
      </c>
      <c r="O7" s="79">
        <v>2010</v>
      </c>
      <c r="P7" s="53">
        <f t="shared" si="0"/>
        <v>8.408955223880596</v>
      </c>
      <c r="Q7" s="48"/>
    </row>
    <row r="8" spans="1:17" s="6" customFormat="1" ht="15">
      <c r="A8" s="97"/>
      <c r="B8" s="33">
        <v>4</v>
      </c>
      <c r="C8" s="51" t="s">
        <v>6</v>
      </c>
      <c r="D8" s="42">
        <v>39220</v>
      </c>
      <c r="E8" s="45" t="s">
        <v>1</v>
      </c>
      <c r="F8" s="45" t="s">
        <v>3</v>
      </c>
      <c r="G8" s="102">
        <v>88</v>
      </c>
      <c r="H8" s="104">
        <v>5</v>
      </c>
      <c r="I8" s="102">
        <v>23</v>
      </c>
      <c r="J8" s="85">
        <v>5716.5</v>
      </c>
      <c r="K8" s="60">
        <v>1431</v>
      </c>
      <c r="L8" s="80">
        <f t="shared" si="1"/>
        <v>286.2</v>
      </c>
      <c r="M8" s="82">
        <f t="shared" si="2"/>
        <v>3.9947589098532497</v>
      </c>
      <c r="N8" s="86">
        <v>580644</v>
      </c>
      <c r="O8" s="79">
        <v>85210</v>
      </c>
      <c r="P8" s="53">
        <f t="shared" si="0"/>
        <v>6.814270625513437</v>
      </c>
      <c r="Q8" s="48"/>
    </row>
    <row r="9" spans="1:17" s="6" customFormat="1" ht="15">
      <c r="A9" s="97"/>
      <c r="B9" s="52">
        <v>5</v>
      </c>
      <c r="C9" s="51" t="s">
        <v>75</v>
      </c>
      <c r="D9" s="42">
        <v>39164</v>
      </c>
      <c r="E9" s="45" t="s">
        <v>1</v>
      </c>
      <c r="F9" s="45" t="s">
        <v>3</v>
      </c>
      <c r="G9" s="102">
        <v>40</v>
      </c>
      <c r="H9" s="102">
        <v>3</v>
      </c>
      <c r="I9" s="102">
        <v>19</v>
      </c>
      <c r="J9" s="85">
        <v>4272</v>
      </c>
      <c r="K9" s="60">
        <v>1068</v>
      </c>
      <c r="L9" s="84">
        <f t="shared" si="1"/>
        <v>356</v>
      </c>
      <c r="M9" s="89">
        <f t="shared" si="2"/>
        <v>4</v>
      </c>
      <c r="N9" s="86">
        <v>261932.9</v>
      </c>
      <c r="O9" s="79">
        <v>33340</v>
      </c>
      <c r="P9" s="53">
        <f t="shared" si="0"/>
        <v>7.856415716856628</v>
      </c>
      <c r="Q9" s="48"/>
    </row>
    <row r="10" spans="1:17" s="6" customFormat="1" ht="15">
      <c r="A10" s="97"/>
      <c r="B10" s="52">
        <v>6</v>
      </c>
      <c r="C10" s="51" t="s">
        <v>61</v>
      </c>
      <c r="D10" s="42">
        <v>39318</v>
      </c>
      <c r="E10" s="45" t="s">
        <v>1</v>
      </c>
      <c r="F10" s="45" t="s">
        <v>4</v>
      </c>
      <c r="G10" s="102">
        <v>8</v>
      </c>
      <c r="H10" s="104">
        <v>5</v>
      </c>
      <c r="I10" s="102">
        <v>10</v>
      </c>
      <c r="J10" s="85">
        <v>3849</v>
      </c>
      <c r="K10" s="60">
        <v>686</v>
      </c>
      <c r="L10" s="80">
        <f t="shared" si="1"/>
        <v>137.2</v>
      </c>
      <c r="M10" s="82">
        <f t="shared" si="2"/>
        <v>5.610787172011662</v>
      </c>
      <c r="N10" s="86">
        <v>130931</v>
      </c>
      <c r="O10" s="79">
        <v>13644</v>
      </c>
      <c r="P10" s="53">
        <f t="shared" si="0"/>
        <v>9.596232776311933</v>
      </c>
      <c r="Q10" s="48"/>
    </row>
    <row r="11" spans="1:17" s="6" customFormat="1" ht="15">
      <c r="A11" s="97"/>
      <c r="B11" s="52">
        <v>7</v>
      </c>
      <c r="C11" s="51" t="s">
        <v>63</v>
      </c>
      <c r="D11" s="42">
        <v>39353</v>
      </c>
      <c r="E11" s="45" t="s">
        <v>1</v>
      </c>
      <c r="F11" s="45" t="s">
        <v>17</v>
      </c>
      <c r="G11" s="102">
        <v>11</v>
      </c>
      <c r="H11" s="104">
        <v>6</v>
      </c>
      <c r="I11" s="102">
        <v>5</v>
      </c>
      <c r="J11" s="85">
        <v>3092.5</v>
      </c>
      <c r="K11" s="60">
        <v>583</v>
      </c>
      <c r="L11" s="80">
        <f t="shared" si="1"/>
        <v>97.16666666666667</v>
      </c>
      <c r="M11" s="82">
        <f t="shared" si="2"/>
        <v>5.304459691252144</v>
      </c>
      <c r="N11" s="86">
        <v>80800</v>
      </c>
      <c r="O11" s="79">
        <v>7304</v>
      </c>
      <c r="P11" s="53">
        <f t="shared" si="0"/>
        <v>11.062431544359255</v>
      </c>
      <c r="Q11" s="48"/>
    </row>
    <row r="12" spans="1:17" s="6" customFormat="1" ht="15">
      <c r="A12" s="97"/>
      <c r="B12" s="52">
        <v>8</v>
      </c>
      <c r="C12" s="51" t="s">
        <v>73</v>
      </c>
      <c r="D12" s="42">
        <v>39094</v>
      </c>
      <c r="E12" s="45" t="s">
        <v>1</v>
      </c>
      <c r="F12" s="45" t="s">
        <v>3</v>
      </c>
      <c r="G12" s="102">
        <v>42</v>
      </c>
      <c r="H12" s="104">
        <v>4</v>
      </c>
      <c r="I12" s="102">
        <v>27</v>
      </c>
      <c r="J12" s="85">
        <v>3065</v>
      </c>
      <c r="K12" s="60">
        <v>632</v>
      </c>
      <c r="L12" s="80">
        <f t="shared" si="1"/>
        <v>158</v>
      </c>
      <c r="M12" s="82">
        <f t="shared" si="2"/>
        <v>4.849683544303797</v>
      </c>
      <c r="N12" s="86">
        <v>443841.5</v>
      </c>
      <c r="O12" s="79">
        <v>67885</v>
      </c>
      <c r="P12" s="53">
        <f t="shared" si="0"/>
        <v>6.538138027546586</v>
      </c>
      <c r="Q12" s="48"/>
    </row>
    <row r="13" spans="1:17" s="6" customFormat="1" ht="15">
      <c r="A13" s="97"/>
      <c r="B13" s="52">
        <v>9</v>
      </c>
      <c r="C13" s="51" t="s">
        <v>74</v>
      </c>
      <c r="D13" s="42">
        <v>39094</v>
      </c>
      <c r="E13" s="45" t="s">
        <v>1</v>
      </c>
      <c r="F13" s="45" t="s">
        <v>17</v>
      </c>
      <c r="G13" s="102">
        <v>2</v>
      </c>
      <c r="H13" s="104">
        <v>2</v>
      </c>
      <c r="I13" s="102">
        <v>12</v>
      </c>
      <c r="J13" s="81">
        <v>2848</v>
      </c>
      <c r="K13" s="61">
        <v>712</v>
      </c>
      <c r="L13" s="84">
        <f t="shared" si="1"/>
        <v>356</v>
      </c>
      <c r="M13" s="89">
        <f t="shared" si="2"/>
        <v>4</v>
      </c>
      <c r="N13" s="86">
        <v>28518.5</v>
      </c>
      <c r="O13" s="79">
        <v>5516</v>
      </c>
      <c r="P13" s="53">
        <f t="shared" si="0"/>
        <v>5.1701414068165334</v>
      </c>
      <c r="Q13" s="48"/>
    </row>
    <row r="14" spans="1:17" s="6" customFormat="1" ht="15">
      <c r="A14" s="97"/>
      <c r="B14" s="33">
        <v>10</v>
      </c>
      <c r="C14" s="50" t="s">
        <v>13</v>
      </c>
      <c r="D14" s="41">
        <v>39178</v>
      </c>
      <c r="E14" s="44" t="s">
        <v>1</v>
      </c>
      <c r="F14" s="43" t="s">
        <v>2</v>
      </c>
      <c r="G14" s="102">
        <v>43</v>
      </c>
      <c r="H14" s="102">
        <v>2</v>
      </c>
      <c r="I14" s="102">
        <v>25</v>
      </c>
      <c r="J14" s="85">
        <v>2140</v>
      </c>
      <c r="K14" s="60">
        <v>535</v>
      </c>
      <c r="L14" s="80">
        <f t="shared" si="1"/>
        <v>267.5</v>
      </c>
      <c r="M14" s="82">
        <f t="shared" si="2"/>
        <v>4</v>
      </c>
      <c r="N14" s="86">
        <v>839254.1</v>
      </c>
      <c r="O14" s="79">
        <v>110839</v>
      </c>
      <c r="P14" s="53">
        <f t="shared" si="0"/>
        <v>7.571830312435154</v>
      </c>
      <c r="Q14" s="48"/>
    </row>
    <row r="15" spans="1:17" s="6" customFormat="1" ht="15">
      <c r="A15" s="97"/>
      <c r="B15" s="52">
        <v>11</v>
      </c>
      <c r="C15" s="51" t="s">
        <v>7</v>
      </c>
      <c r="D15" s="42">
        <v>39262</v>
      </c>
      <c r="E15" s="45" t="s">
        <v>1</v>
      </c>
      <c r="F15" s="45" t="s">
        <v>8</v>
      </c>
      <c r="G15" s="102">
        <v>15</v>
      </c>
      <c r="H15" s="104">
        <v>1</v>
      </c>
      <c r="I15" s="102">
        <v>15</v>
      </c>
      <c r="J15" s="81">
        <v>1424</v>
      </c>
      <c r="K15" s="61">
        <v>356</v>
      </c>
      <c r="L15" s="84">
        <f t="shared" si="1"/>
        <v>356</v>
      </c>
      <c r="M15" s="89">
        <f t="shared" si="2"/>
        <v>4</v>
      </c>
      <c r="N15" s="86">
        <v>189536</v>
      </c>
      <c r="O15" s="79">
        <v>21713</v>
      </c>
      <c r="P15" s="53">
        <f t="shared" si="0"/>
        <v>8.729148436420578</v>
      </c>
      <c r="Q15" s="48"/>
    </row>
    <row r="16" spans="1:17" s="6" customFormat="1" ht="15">
      <c r="A16" s="97"/>
      <c r="B16" s="33">
        <v>12</v>
      </c>
      <c r="C16" s="51" t="s">
        <v>52</v>
      </c>
      <c r="D16" s="42">
        <v>39178</v>
      </c>
      <c r="E16" s="45" t="s">
        <v>1</v>
      </c>
      <c r="F16" s="45" t="s">
        <v>53</v>
      </c>
      <c r="G16" s="102">
        <v>2</v>
      </c>
      <c r="H16" s="102">
        <v>1</v>
      </c>
      <c r="I16" s="102">
        <v>22</v>
      </c>
      <c r="J16" s="81">
        <v>1188</v>
      </c>
      <c r="K16" s="61">
        <v>297</v>
      </c>
      <c r="L16" s="84">
        <f t="shared" si="1"/>
        <v>297</v>
      </c>
      <c r="M16" s="89">
        <f t="shared" si="2"/>
        <v>4</v>
      </c>
      <c r="N16" s="83">
        <v>24168.5</v>
      </c>
      <c r="O16" s="84">
        <v>3930</v>
      </c>
      <c r="P16" s="53">
        <f t="shared" si="0"/>
        <v>6.149745547073791</v>
      </c>
      <c r="Q16" s="48"/>
    </row>
    <row r="17" spans="1:17" s="6" customFormat="1" ht="15">
      <c r="A17" s="97"/>
      <c r="B17" s="52">
        <v>13</v>
      </c>
      <c r="C17" s="51" t="s">
        <v>45</v>
      </c>
      <c r="D17" s="42">
        <v>39332</v>
      </c>
      <c r="E17" s="45" t="s">
        <v>1</v>
      </c>
      <c r="F17" s="45" t="s">
        <v>3</v>
      </c>
      <c r="G17" s="102">
        <v>23</v>
      </c>
      <c r="H17" s="104">
        <v>4</v>
      </c>
      <c r="I17" s="102">
        <v>8</v>
      </c>
      <c r="J17" s="85">
        <v>877</v>
      </c>
      <c r="K17" s="60">
        <v>180</v>
      </c>
      <c r="L17" s="80">
        <f t="shared" si="1"/>
        <v>45</v>
      </c>
      <c r="M17" s="82">
        <f t="shared" si="2"/>
        <v>4.872222222222222</v>
      </c>
      <c r="N17" s="86">
        <v>228030</v>
      </c>
      <c r="O17" s="79">
        <v>25106</v>
      </c>
      <c r="P17" s="53">
        <f t="shared" si="0"/>
        <v>9.082689396956903</v>
      </c>
      <c r="Q17" s="48"/>
    </row>
    <row r="18" spans="1:17" s="6" customFormat="1" ht="15">
      <c r="A18" s="97"/>
      <c r="B18" s="33">
        <v>14</v>
      </c>
      <c r="C18" s="51" t="s">
        <v>49</v>
      </c>
      <c r="D18" s="42">
        <v>39332</v>
      </c>
      <c r="E18" s="45" t="s">
        <v>1</v>
      </c>
      <c r="F18" s="45" t="s">
        <v>17</v>
      </c>
      <c r="G18" s="102">
        <v>2</v>
      </c>
      <c r="H18" s="104">
        <v>1</v>
      </c>
      <c r="I18" s="102">
        <v>8</v>
      </c>
      <c r="J18" s="85">
        <v>364</v>
      </c>
      <c r="K18" s="60">
        <v>52</v>
      </c>
      <c r="L18" s="80">
        <f t="shared" si="1"/>
        <v>52</v>
      </c>
      <c r="M18" s="82">
        <f t="shared" si="2"/>
        <v>7</v>
      </c>
      <c r="N18" s="86">
        <v>17695</v>
      </c>
      <c r="O18" s="79">
        <v>2394</v>
      </c>
      <c r="P18" s="53">
        <f t="shared" si="0"/>
        <v>7.39139515455305</v>
      </c>
      <c r="Q18" s="48"/>
    </row>
    <row r="19" spans="1:17" s="6" customFormat="1" ht="15">
      <c r="A19" s="97"/>
      <c r="B19" s="52">
        <v>15</v>
      </c>
      <c r="C19" s="51" t="s">
        <v>12</v>
      </c>
      <c r="D19" s="42">
        <v>39290</v>
      </c>
      <c r="E19" s="45" t="s">
        <v>1</v>
      </c>
      <c r="F19" s="45" t="s">
        <v>10</v>
      </c>
      <c r="G19" s="102">
        <v>10</v>
      </c>
      <c r="H19" s="104">
        <v>1</v>
      </c>
      <c r="I19" s="102">
        <v>14</v>
      </c>
      <c r="J19" s="85">
        <v>285</v>
      </c>
      <c r="K19" s="60">
        <v>46</v>
      </c>
      <c r="L19" s="80">
        <f t="shared" si="1"/>
        <v>46</v>
      </c>
      <c r="M19" s="82">
        <f t="shared" si="2"/>
        <v>6.195652173913044</v>
      </c>
      <c r="N19" s="86">
        <v>89672</v>
      </c>
      <c r="O19" s="79">
        <v>11761</v>
      </c>
      <c r="P19" s="53">
        <f t="shared" si="0"/>
        <v>7.624521724343168</v>
      </c>
      <c r="Q19" s="48"/>
    </row>
    <row r="20" spans="1:17" s="6" customFormat="1" ht="15">
      <c r="A20" s="97"/>
      <c r="B20" s="33">
        <v>16</v>
      </c>
      <c r="C20" s="51" t="s">
        <v>11</v>
      </c>
      <c r="D20" s="42">
        <v>39283</v>
      </c>
      <c r="E20" s="45" t="s">
        <v>1</v>
      </c>
      <c r="F20" s="45" t="s">
        <v>4</v>
      </c>
      <c r="G20" s="102">
        <v>30</v>
      </c>
      <c r="H20" s="104">
        <v>2</v>
      </c>
      <c r="I20" s="102">
        <v>15</v>
      </c>
      <c r="J20" s="85">
        <v>140</v>
      </c>
      <c r="K20" s="60">
        <v>29</v>
      </c>
      <c r="L20" s="80">
        <f t="shared" si="1"/>
        <v>14.5</v>
      </c>
      <c r="M20" s="82">
        <f t="shared" si="2"/>
        <v>4.827586206896552</v>
      </c>
      <c r="N20" s="86">
        <v>115062.5</v>
      </c>
      <c r="O20" s="79">
        <v>17352</v>
      </c>
      <c r="P20" s="53">
        <f t="shared" si="0"/>
        <v>6.631079990779161</v>
      </c>
      <c r="Q20" s="48"/>
    </row>
    <row r="21" spans="1:17" s="6" customFormat="1" ht="15">
      <c r="A21" s="97"/>
      <c r="B21" s="33">
        <v>17</v>
      </c>
      <c r="C21" s="51" t="s">
        <v>70</v>
      </c>
      <c r="D21" s="42">
        <v>39381</v>
      </c>
      <c r="E21" s="45" t="s">
        <v>1</v>
      </c>
      <c r="F21" s="45" t="s">
        <v>5</v>
      </c>
      <c r="G21" s="102">
        <v>1</v>
      </c>
      <c r="H21" s="104">
        <v>1</v>
      </c>
      <c r="I21" s="102">
        <v>1</v>
      </c>
      <c r="J21" s="85">
        <v>97</v>
      </c>
      <c r="K21" s="60">
        <v>11</v>
      </c>
      <c r="L21" s="80">
        <f t="shared" si="1"/>
        <v>11</v>
      </c>
      <c r="M21" s="82">
        <f t="shared" si="2"/>
        <v>8.818181818181818</v>
      </c>
      <c r="N21" s="86">
        <v>3337</v>
      </c>
      <c r="O21" s="79">
        <v>416</v>
      </c>
      <c r="P21" s="53">
        <f t="shared" si="0"/>
        <v>8.021634615384615</v>
      </c>
      <c r="Q21" s="48"/>
    </row>
    <row r="22" spans="1:17" s="6" customFormat="1" ht="15.75" thickBot="1">
      <c r="A22" s="97"/>
      <c r="B22" s="52">
        <v>18</v>
      </c>
      <c r="C22" s="51" t="s">
        <v>15</v>
      </c>
      <c r="D22" s="42">
        <v>39311</v>
      </c>
      <c r="E22" s="45" t="s">
        <v>1</v>
      </c>
      <c r="F22" s="45" t="s">
        <v>3</v>
      </c>
      <c r="G22" s="102">
        <v>10</v>
      </c>
      <c r="H22" s="104">
        <v>1</v>
      </c>
      <c r="I22" s="102">
        <v>10</v>
      </c>
      <c r="J22" s="81">
        <v>65</v>
      </c>
      <c r="K22" s="61">
        <v>13</v>
      </c>
      <c r="L22" s="84">
        <f t="shared" si="1"/>
        <v>13</v>
      </c>
      <c r="M22" s="89">
        <f t="shared" si="2"/>
        <v>5</v>
      </c>
      <c r="N22" s="86">
        <v>53178</v>
      </c>
      <c r="O22" s="79">
        <v>6417</v>
      </c>
      <c r="P22" s="53">
        <f t="shared" si="0"/>
        <v>8.287050023375409</v>
      </c>
      <c r="Q22" s="48"/>
    </row>
    <row r="23" spans="1:17" s="40" customFormat="1" ht="15">
      <c r="A23" s="98"/>
      <c r="B23" s="116" t="s">
        <v>43</v>
      </c>
      <c r="C23" s="117"/>
      <c r="D23" s="34"/>
      <c r="E23" s="35"/>
      <c r="F23" s="36"/>
      <c r="G23" s="106"/>
      <c r="H23" s="111">
        <v>66</v>
      </c>
      <c r="I23" s="106"/>
      <c r="J23" s="64">
        <f>SUM(J5:J22)</f>
        <v>117462</v>
      </c>
      <c r="K23" s="37">
        <f>SUM(K5:K22)</f>
        <v>15113</v>
      </c>
      <c r="L23" s="38">
        <f t="shared" si="1"/>
        <v>228.9848484848485</v>
      </c>
      <c r="M23" s="77">
        <f t="shared" si="2"/>
        <v>7.772249057103156</v>
      </c>
      <c r="N23" s="69"/>
      <c r="O23" s="38"/>
      <c r="P23" s="39"/>
      <c r="Q23" s="49"/>
    </row>
    <row r="24" spans="1:17" s="6" customFormat="1" ht="13.5">
      <c r="A24" s="97"/>
      <c r="B24" s="27"/>
      <c r="D24" s="10"/>
      <c r="E24" s="13"/>
      <c r="F24" s="13"/>
      <c r="G24" s="107"/>
      <c r="H24" s="107"/>
      <c r="I24" s="107"/>
      <c r="J24" s="65"/>
      <c r="K24" s="18"/>
      <c r="L24" s="19"/>
      <c r="M24" s="24"/>
      <c r="N24" s="70"/>
      <c r="O24" s="19"/>
      <c r="P24" s="24"/>
      <c r="Q24" s="48"/>
    </row>
    <row r="25" spans="1:17" s="17" customFormat="1" ht="15">
      <c r="A25" s="99"/>
      <c r="B25" s="27"/>
      <c r="C25" s="28"/>
      <c r="D25" s="46"/>
      <c r="E25" s="28"/>
      <c r="F25" s="28"/>
      <c r="G25" s="108"/>
      <c r="H25" s="109"/>
      <c r="I25" s="108"/>
      <c r="J25" s="66"/>
      <c r="K25" s="73"/>
      <c r="L25" s="74"/>
      <c r="M25" s="76"/>
      <c r="N25" s="71"/>
      <c r="O25" s="74"/>
      <c r="P25" s="76"/>
      <c r="Q25" s="48"/>
    </row>
    <row r="26" spans="1:17" s="17" customFormat="1" ht="15">
      <c r="A26" s="99"/>
      <c r="B26" s="27"/>
      <c r="C26" s="28"/>
      <c r="D26" s="46"/>
      <c r="E26" s="28"/>
      <c r="F26" s="28"/>
      <c r="G26" s="108"/>
      <c r="H26" s="109"/>
      <c r="I26" s="108"/>
      <c r="J26" s="66"/>
      <c r="K26" s="73"/>
      <c r="L26" s="74"/>
      <c r="M26" s="76"/>
      <c r="N26" s="71"/>
      <c r="O26" s="74"/>
      <c r="P26" s="76"/>
      <c r="Q26" s="48"/>
    </row>
    <row r="27" spans="3:17" ht="18">
      <c r="C27" s="28"/>
      <c r="D27" s="46"/>
      <c r="E27" s="28"/>
      <c r="F27" s="28"/>
      <c r="G27" s="108"/>
      <c r="K27" s="25"/>
      <c r="L27" s="72"/>
      <c r="M27" s="21"/>
      <c r="N27" s="25"/>
      <c r="O27" s="48"/>
      <c r="P27" s="3"/>
      <c r="Q27" s="3"/>
    </row>
    <row r="28" spans="3:17" ht="18">
      <c r="C28" s="28"/>
      <c r="D28" s="46"/>
      <c r="E28" s="28"/>
      <c r="F28" s="28"/>
      <c r="G28" s="108"/>
      <c r="K28" s="25"/>
      <c r="L28" s="72"/>
      <c r="M28" s="21"/>
      <c r="N28" s="25"/>
      <c r="O28" s="48"/>
      <c r="P28" s="3"/>
      <c r="Q28" s="3"/>
    </row>
    <row r="29" spans="3:17" ht="18">
      <c r="C29" s="28"/>
      <c r="D29" s="46"/>
      <c r="E29" s="28"/>
      <c r="F29" s="28"/>
      <c r="G29" s="108"/>
      <c r="H29" s="108"/>
      <c r="I29" s="108"/>
      <c r="J29" s="74"/>
      <c r="K29" s="76"/>
      <c r="L29" s="71"/>
      <c r="M29" s="74"/>
      <c r="N29" s="76"/>
      <c r="O29" s="48"/>
      <c r="P29" s="3"/>
      <c r="Q29" s="3"/>
    </row>
    <row r="30" spans="3:17" ht="18">
      <c r="C30" s="28"/>
      <c r="D30" s="46"/>
      <c r="E30" s="28"/>
      <c r="F30" s="28"/>
      <c r="G30" s="108"/>
      <c r="H30" s="108"/>
      <c r="I30" s="108"/>
      <c r="J30" s="74"/>
      <c r="K30" s="76"/>
      <c r="L30" s="71"/>
      <c r="M30" s="74"/>
      <c r="N30" s="76"/>
      <c r="O30" s="48"/>
      <c r="P30" s="3"/>
      <c r="Q30" s="3"/>
    </row>
    <row r="31" spans="3:17" ht="18">
      <c r="C31" s="28"/>
      <c r="D31" s="46"/>
      <c r="E31" s="28"/>
      <c r="F31" s="28"/>
      <c r="G31" s="108"/>
      <c r="H31" s="108"/>
      <c r="I31" s="108"/>
      <c r="J31" s="74"/>
      <c r="K31" s="76"/>
      <c r="L31" s="71"/>
      <c r="M31" s="74"/>
      <c r="N31" s="76"/>
      <c r="O31" s="48"/>
      <c r="P31" s="3"/>
      <c r="Q31" s="3"/>
    </row>
    <row r="32" spans="3:17" ht="18">
      <c r="C32" s="28"/>
      <c r="D32" s="46"/>
      <c r="E32" s="28"/>
      <c r="F32" s="28"/>
      <c r="G32" s="108"/>
      <c r="H32" s="108"/>
      <c r="I32" s="108"/>
      <c r="J32" s="74"/>
      <c r="K32" s="76"/>
      <c r="L32" s="71"/>
      <c r="M32" s="74"/>
      <c r="N32" s="76"/>
      <c r="O32" s="48"/>
      <c r="P32" s="3"/>
      <c r="Q32" s="3"/>
    </row>
    <row r="33" spans="3:16" ht="18">
      <c r="C33" s="28"/>
      <c r="D33" s="46"/>
      <c r="E33" s="28"/>
      <c r="F33" s="28"/>
      <c r="G33" s="108"/>
      <c r="H33" s="108"/>
      <c r="I33" s="108"/>
      <c r="J33" s="66"/>
      <c r="K33" s="73"/>
      <c r="L33" s="74"/>
      <c r="M33" s="76"/>
      <c r="N33" s="71"/>
      <c r="O33" s="74"/>
      <c r="P33" s="76"/>
    </row>
    <row r="34" spans="3:16" ht="18">
      <c r="C34" s="28"/>
      <c r="D34" s="46"/>
      <c r="E34" s="28"/>
      <c r="F34" s="28"/>
      <c r="G34" s="108"/>
      <c r="H34" s="108"/>
      <c r="I34" s="108"/>
      <c r="J34" s="66"/>
      <c r="K34" s="73"/>
      <c r="L34" s="74"/>
      <c r="M34" s="76"/>
      <c r="N34" s="71"/>
      <c r="O34" s="74"/>
      <c r="P34" s="76"/>
    </row>
    <row r="35" spans="3:16" ht="18">
      <c r="C35" s="28"/>
      <c r="D35" s="46"/>
      <c r="E35" s="28"/>
      <c r="F35" s="28"/>
      <c r="G35" s="108"/>
      <c r="H35" s="108"/>
      <c r="I35" s="108"/>
      <c r="J35" s="66"/>
      <c r="K35" s="73"/>
      <c r="L35" s="74"/>
      <c r="M35" s="76"/>
      <c r="N35" s="71"/>
      <c r="O35" s="74"/>
      <c r="P35" s="76"/>
    </row>
    <row r="36" spans="3:16" ht="18">
      <c r="C36" s="28"/>
      <c r="D36" s="46"/>
      <c r="E36" s="28"/>
      <c r="F36" s="28"/>
      <c r="G36" s="108"/>
      <c r="H36" s="108"/>
      <c r="I36" s="108"/>
      <c r="J36" s="66"/>
      <c r="K36" s="73"/>
      <c r="L36" s="74"/>
      <c r="M36" s="76"/>
      <c r="N36" s="71"/>
      <c r="O36" s="74"/>
      <c r="P36" s="76"/>
    </row>
    <row r="37" spans="8:16" ht="18">
      <c r="H37" s="108"/>
      <c r="I37" s="108"/>
      <c r="J37" s="66"/>
      <c r="K37" s="73"/>
      <c r="L37" s="74"/>
      <c r="M37" s="76"/>
      <c r="N37" s="71"/>
      <c r="O37" s="74"/>
      <c r="P37" s="76"/>
    </row>
    <row r="38" spans="8:16" ht="18"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  <row r="41" spans="8:16" ht="18">
      <c r="H41" s="108"/>
      <c r="I41" s="108"/>
      <c r="J41" s="66"/>
      <c r="K41" s="73"/>
      <c r="L41" s="74"/>
      <c r="M41" s="76"/>
      <c r="N41" s="71"/>
      <c r="O41" s="74"/>
      <c r="P41" s="76"/>
    </row>
    <row r="42" spans="8:16" ht="18">
      <c r="H42" s="108"/>
      <c r="I42" s="108"/>
      <c r="J42" s="66"/>
      <c r="K42" s="73"/>
      <c r="L42" s="74"/>
      <c r="M42" s="76"/>
      <c r="N42" s="71"/>
      <c r="O42" s="74"/>
      <c r="P42" s="76"/>
    </row>
  </sheetData>
  <mergeCells count="11">
    <mergeCell ref="D3:D4"/>
    <mergeCell ref="F3:F4"/>
    <mergeCell ref="B23:C23"/>
    <mergeCell ref="B2:P2"/>
    <mergeCell ref="N3:P3"/>
    <mergeCell ref="H3:H4"/>
    <mergeCell ref="G3:G4"/>
    <mergeCell ref="C3:C4"/>
    <mergeCell ref="E3:E4"/>
    <mergeCell ref="I3:I4"/>
    <mergeCell ref="J3:M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" sqref="E28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28.00390625" style="3" bestFit="1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8"/>
    </row>
    <row r="3" spans="1:17" s="22" customFormat="1" ht="16.5">
      <c r="A3" s="94"/>
      <c r="B3" s="29"/>
      <c r="C3" s="124" t="s">
        <v>29</v>
      </c>
      <c r="D3" s="112" t="s">
        <v>30</v>
      </c>
      <c r="E3" s="114" t="s">
        <v>31</v>
      </c>
      <c r="F3" s="114" t="s">
        <v>32</v>
      </c>
      <c r="G3" s="122" t="s">
        <v>33</v>
      </c>
      <c r="H3" s="122" t="s">
        <v>34</v>
      </c>
      <c r="I3" s="125" t="s">
        <v>35</v>
      </c>
      <c r="J3" s="127" t="s">
        <v>42</v>
      </c>
      <c r="K3" s="127"/>
      <c r="L3" s="127"/>
      <c r="M3" s="127"/>
      <c r="N3" s="120" t="s">
        <v>41</v>
      </c>
      <c r="O3" s="120"/>
      <c r="P3" s="121"/>
      <c r="Q3" s="78"/>
    </row>
    <row r="4" spans="1:17" s="22" customFormat="1" ht="43.5" thickBot="1">
      <c r="A4" s="94"/>
      <c r="B4" s="30"/>
      <c r="C4" s="115"/>
      <c r="D4" s="113"/>
      <c r="E4" s="115"/>
      <c r="F4" s="115"/>
      <c r="G4" s="123"/>
      <c r="H4" s="123"/>
      <c r="I4" s="126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67</v>
      </c>
      <c r="D5" s="47">
        <v>39367</v>
      </c>
      <c r="E5" s="91" t="s">
        <v>1</v>
      </c>
      <c r="F5" s="91" t="s">
        <v>3</v>
      </c>
      <c r="G5" s="101">
        <v>21</v>
      </c>
      <c r="H5" s="103">
        <v>20</v>
      </c>
      <c r="I5" s="101">
        <v>2</v>
      </c>
      <c r="J5" s="85">
        <v>39997.5</v>
      </c>
      <c r="K5" s="60">
        <v>3878</v>
      </c>
      <c r="L5" s="80">
        <f>+K5/H5</f>
        <v>193.9</v>
      </c>
      <c r="M5" s="82">
        <f>+J5/K5</f>
        <v>10.31395048994327</v>
      </c>
      <c r="N5" s="86">
        <v>139687</v>
      </c>
      <c r="O5" s="79">
        <v>12732</v>
      </c>
      <c r="P5" s="53">
        <f aca="true" t="shared" si="0" ref="P5:P13">+N5/O5</f>
        <v>10.97133207665724</v>
      </c>
      <c r="Q5" s="48"/>
    </row>
    <row r="6" spans="1:17" s="6" customFormat="1" ht="15">
      <c r="A6" s="97"/>
      <c r="B6" s="33">
        <v>2</v>
      </c>
      <c r="C6" s="51" t="s">
        <v>6</v>
      </c>
      <c r="D6" s="42">
        <v>39220</v>
      </c>
      <c r="E6" s="45" t="s">
        <v>1</v>
      </c>
      <c r="F6" s="45" t="s">
        <v>3</v>
      </c>
      <c r="G6" s="102">
        <v>88</v>
      </c>
      <c r="H6" s="104">
        <v>4</v>
      </c>
      <c r="I6" s="102">
        <v>22</v>
      </c>
      <c r="J6" s="85">
        <v>4988</v>
      </c>
      <c r="K6" s="60">
        <v>1247</v>
      </c>
      <c r="L6" s="80">
        <f>K6/H6</f>
        <v>311.75</v>
      </c>
      <c r="M6" s="82">
        <f>J6/K6</f>
        <v>4</v>
      </c>
      <c r="N6" s="86">
        <v>574927.5</v>
      </c>
      <c r="O6" s="79">
        <v>83779</v>
      </c>
      <c r="P6" s="53">
        <f t="shared" si="0"/>
        <v>6.862429725826281</v>
      </c>
      <c r="Q6" s="48"/>
    </row>
    <row r="7" spans="1:17" s="6" customFormat="1" ht="15">
      <c r="A7" s="97"/>
      <c r="B7" s="52">
        <v>3</v>
      </c>
      <c r="C7" s="51" t="s">
        <v>45</v>
      </c>
      <c r="D7" s="42">
        <v>39332</v>
      </c>
      <c r="E7" s="45" t="s">
        <v>1</v>
      </c>
      <c r="F7" s="45" t="s">
        <v>3</v>
      </c>
      <c r="G7" s="102">
        <v>23</v>
      </c>
      <c r="H7" s="104">
        <v>8</v>
      </c>
      <c r="I7" s="102">
        <v>7</v>
      </c>
      <c r="J7" s="85">
        <v>4049</v>
      </c>
      <c r="K7" s="60">
        <v>827</v>
      </c>
      <c r="L7" s="80">
        <f>K7/H7</f>
        <v>103.375</v>
      </c>
      <c r="M7" s="82">
        <f>J7/K7</f>
        <v>4.896009673518742</v>
      </c>
      <c r="N7" s="86">
        <v>227153</v>
      </c>
      <c r="O7" s="79">
        <v>24926</v>
      </c>
      <c r="P7" s="53">
        <f t="shared" si="0"/>
        <v>9.113094760491053</v>
      </c>
      <c r="Q7" s="48"/>
    </row>
    <row r="8" spans="1:17" s="6" customFormat="1" ht="15">
      <c r="A8" s="97"/>
      <c r="B8" s="52">
        <v>4</v>
      </c>
      <c r="C8" s="51" t="s">
        <v>61</v>
      </c>
      <c r="D8" s="42">
        <v>39318</v>
      </c>
      <c r="E8" s="45" t="s">
        <v>1</v>
      </c>
      <c r="F8" s="45" t="s">
        <v>4</v>
      </c>
      <c r="G8" s="102">
        <v>8</v>
      </c>
      <c r="H8" s="104">
        <v>8</v>
      </c>
      <c r="I8" s="102">
        <v>9</v>
      </c>
      <c r="J8" s="85">
        <v>2292</v>
      </c>
      <c r="K8" s="60">
        <v>407</v>
      </c>
      <c r="L8" s="80">
        <f aca="true" t="shared" si="1" ref="L8:L13">K8/H8</f>
        <v>50.875</v>
      </c>
      <c r="M8" s="82">
        <f aca="true" t="shared" si="2" ref="M8:M13">J8/K8</f>
        <v>5.631449631449631</v>
      </c>
      <c r="N8" s="86">
        <v>127082</v>
      </c>
      <c r="O8" s="79">
        <v>12958</v>
      </c>
      <c r="P8" s="53">
        <f t="shared" si="0"/>
        <v>9.807223336934712</v>
      </c>
      <c r="Q8" s="48"/>
    </row>
    <row r="9" spans="1:17" s="6" customFormat="1" ht="15">
      <c r="A9" s="97"/>
      <c r="B9" s="52">
        <v>5</v>
      </c>
      <c r="C9" s="51" t="s">
        <v>63</v>
      </c>
      <c r="D9" s="42">
        <v>39353</v>
      </c>
      <c r="E9" s="45" t="s">
        <v>1</v>
      </c>
      <c r="F9" s="45" t="s">
        <v>17</v>
      </c>
      <c r="G9" s="102">
        <v>11</v>
      </c>
      <c r="H9" s="104">
        <v>6</v>
      </c>
      <c r="I9" s="102">
        <v>4</v>
      </c>
      <c r="J9" s="85">
        <v>2027</v>
      </c>
      <c r="K9" s="60">
        <v>321</v>
      </c>
      <c r="L9" s="80">
        <f t="shared" si="1"/>
        <v>53.5</v>
      </c>
      <c r="M9" s="82">
        <f t="shared" si="2"/>
        <v>6.314641744548287</v>
      </c>
      <c r="N9" s="86">
        <v>77707.5</v>
      </c>
      <c r="O9" s="79">
        <v>6721</v>
      </c>
      <c r="P9" s="53">
        <f t="shared" si="0"/>
        <v>11.561895551257253</v>
      </c>
      <c r="Q9" s="48"/>
    </row>
    <row r="10" spans="1:17" s="6" customFormat="1" ht="15">
      <c r="A10" s="97"/>
      <c r="B10" s="33">
        <v>6</v>
      </c>
      <c r="C10" s="51" t="s">
        <v>49</v>
      </c>
      <c r="D10" s="42">
        <v>39332</v>
      </c>
      <c r="E10" s="45" t="s">
        <v>1</v>
      </c>
      <c r="F10" s="45" t="s">
        <v>17</v>
      </c>
      <c r="G10" s="102">
        <v>2</v>
      </c>
      <c r="H10" s="104">
        <v>1</v>
      </c>
      <c r="I10" s="102">
        <v>7</v>
      </c>
      <c r="J10" s="85">
        <v>892</v>
      </c>
      <c r="K10" s="60">
        <v>223</v>
      </c>
      <c r="L10" s="80">
        <f t="shared" si="1"/>
        <v>223</v>
      </c>
      <c r="M10" s="82">
        <f t="shared" si="2"/>
        <v>4</v>
      </c>
      <c r="N10" s="86">
        <v>17331</v>
      </c>
      <c r="O10" s="79">
        <v>2342</v>
      </c>
      <c r="P10" s="53">
        <f t="shared" si="0"/>
        <v>7.400085397096499</v>
      </c>
      <c r="Q10" s="48"/>
    </row>
    <row r="11" spans="1:17" s="6" customFormat="1" ht="15">
      <c r="A11" s="97"/>
      <c r="B11" s="52">
        <v>7</v>
      </c>
      <c r="C11" s="51" t="s">
        <v>12</v>
      </c>
      <c r="D11" s="42">
        <v>39290</v>
      </c>
      <c r="E11" s="45" t="s">
        <v>1</v>
      </c>
      <c r="F11" s="45" t="s">
        <v>10</v>
      </c>
      <c r="G11" s="102">
        <v>10</v>
      </c>
      <c r="H11" s="104">
        <v>4</v>
      </c>
      <c r="I11" s="102">
        <v>13</v>
      </c>
      <c r="J11" s="85">
        <v>664</v>
      </c>
      <c r="K11" s="60">
        <v>155</v>
      </c>
      <c r="L11" s="80">
        <f>K11/H11</f>
        <v>38.75</v>
      </c>
      <c r="M11" s="82">
        <f>J11/K11</f>
        <v>4.283870967741936</v>
      </c>
      <c r="N11" s="86">
        <v>89387</v>
      </c>
      <c r="O11" s="79">
        <v>11715</v>
      </c>
      <c r="P11" s="53">
        <f t="shared" si="0"/>
        <v>7.630132309005549</v>
      </c>
      <c r="Q11" s="48"/>
    </row>
    <row r="12" spans="1:17" s="6" customFormat="1" ht="15">
      <c r="A12" s="97"/>
      <c r="B12" s="33">
        <v>8</v>
      </c>
      <c r="C12" s="51" t="s">
        <v>11</v>
      </c>
      <c r="D12" s="42">
        <v>39283</v>
      </c>
      <c r="E12" s="45" t="s">
        <v>1</v>
      </c>
      <c r="F12" s="45" t="s">
        <v>4</v>
      </c>
      <c r="G12" s="102">
        <v>30</v>
      </c>
      <c r="H12" s="104">
        <v>2</v>
      </c>
      <c r="I12" s="102">
        <v>13</v>
      </c>
      <c r="J12" s="85">
        <v>234</v>
      </c>
      <c r="K12" s="60">
        <v>36</v>
      </c>
      <c r="L12" s="80">
        <f t="shared" si="1"/>
        <v>18</v>
      </c>
      <c r="M12" s="82">
        <f t="shared" si="2"/>
        <v>6.5</v>
      </c>
      <c r="N12" s="86">
        <v>114922.5</v>
      </c>
      <c r="O12" s="79">
        <v>17323</v>
      </c>
      <c r="P12" s="53">
        <f t="shared" si="0"/>
        <v>6.63409917450788</v>
      </c>
      <c r="Q12" s="48"/>
    </row>
    <row r="13" spans="1:17" s="6" customFormat="1" ht="15">
      <c r="A13" s="97"/>
      <c r="B13" s="52">
        <v>9</v>
      </c>
      <c r="C13" s="51" t="s">
        <v>9</v>
      </c>
      <c r="D13" s="42">
        <v>39262</v>
      </c>
      <c r="E13" s="45" t="s">
        <v>1</v>
      </c>
      <c r="F13" s="45" t="s">
        <v>10</v>
      </c>
      <c r="G13" s="102">
        <v>21</v>
      </c>
      <c r="H13" s="104">
        <v>1</v>
      </c>
      <c r="I13" s="102">
        <v>16</v>
      </c>
      <c r="J13" s="81">
        <v>209.5</v>
      </c>
      <c r="K13" s="61">
        <v>52</v>
      </c>
      <c r="L13" s="84">
        <f t="shared" si="1"/>
        <v>52</v>
      </c>
      <c r="M13" s="89">
        <f t="shared" si="2"/>
        <v>4.028846153846154</v>
      </c>
      <c r="N13" s="86">
        <v>189703.9</v>
      </c>
      <c r="O13" s="79">
        <v>28428</v>
      </c>
      <c r="P13" s="53">
        <f t="shared" si="0"/>
        <v>6.673135640917405</v>
      </c>
      <c r="Q13" s="48"/>
    </row>
    <row r="14" spans="1:17" s="6" customFormat="1" ht="15">
      <c r="A14" s="97"/>
      <c r="B14" s="52"/>
      <c r="C14" s="51"/>
      <c r="D14" s="42"/>
      <c r="E14" s="45"/>
      <c r="F14" s="45"/>
      <c r="G14" s="102"/>
      <c r="H14" s="102"/>
      <c r="I14" s="102"/>
      <c r="J14" s="85"/>
      <c r="K14" s="60"/>
      <c r="L14" s="80"/>
      <c r="M14" s="82"/>
      <c r="N14" s="86"/>
      <c r="O14" s="79"/>
      <c r="P14" s="53"/>
      <c r="Q14" s="48"/>
    </row>
    <row r="15" spans="1:17" s="6" customFormat="1" ht="15">
      <c r="A15" s="97"/>
      <c r="B15" s="33"/>
      <c r="C15" s="51"/>
      <c r="D15" s="42"/>
      <c r="E15" s="45"/>
      <c r="F15" s="45"/>
      <c r="G15" s="102"/>
      <c r="H15" s="102"/>
      <c r="I15" s="102"/>
      <c r="J15" s="81"/>
      <c r="K15" s="61"/>
      <c r="L15" s="84"/>
      <c r="M15" s="89"/>
      <c r="N15" s="83"/>
      <c r="O15" s="84"/>
      <c r="P15" s="53"/>
      <c r="Q15" s="48"/>
    </row>
    <row r="16" spans="1:17" s="6" customFormat="1" ht="15.75" thickBot="1">
      <c r="A16" s="97"/>
      <c r="B16" s="33"/>
      <c r="C16" s="50"/>
      <c r="D16" s="41"/>
      <c r="E16" s="44"/>
      <c r="F16" s="43"/>
      <c r="G16" s="102"/>
      <c r="H16" s="102"/>
      <c r="I16" s="102"/>
      <c r="J16" s="85"/>
      <c r="K16" s="60"/>
      <c r="L16" s="80"/>
      <c r="M16" s="82"/>
      <c r="N16" s="86"/>
      <c r="O16" s="79"/>
      <c r="P16" s="53"/>
      <c r="Q16" s="48"/>
    </row>
    <row r="17" spans="1:17" s="40" customFormat="1" ht="15">
      <c r="A17" s="98"/>
      <c r="B17" s="116" t="s">
        <v>43</v>
      </c>
      <c r="C17" s="117"/>
      <c r="D17" s="34"/>
      <c r="E17" s="35"/>
      <c r="F17" s="36"/>
      <c r="G17" s="106"/>
      <c r="H17" s="111">
        <v>54</v>
      </c>
      <c r="I17" s="106"/>
      <c r="J17" s="64">
        <f>SUM(J5:J16)</f>
        <v>55353</v>
      </c>
      <c r="K17" s="37">
        <f>SUM(K5:K16)</f>
        <v>7146</v>
      </c>
      <c r="L17" s="38">
        <f>K17/H17</f>
        <v>132.33333333333334</v>
      </c>
      <c r="M17" s="77">
        <f>J17/K17</f>
        <v>7.746011754827876</v>
      </c>
      <c r="N17" s="69"/>
      <c r="O17" s="38"/>
      <c r="P17" s="39"/>
      <c r="Q17" s="49"/>
    </row>
    <row r="18" spans="1:17" s="6" customFormat="1" ht="13.5">
      <c r="A18" s="97"/>
      <c r="B18" s="27"/>
      <c r="D18" s="10"/>
      <c r="E18" s="13"/>
      <c r="F18" s="13"/>
      <c r="G18" s="107"/>
      <c r="H18" s="107"/>
      <c r="I18" s="107"/>
      <c r="J18" s="65"/>
      <c r="K18" s="18"/>
      <c r="L18" s="19"/>
      <c r="M18" s="24"/>
      <c r="N18" s="70"/>
      <c r="O18" s="19"/>
      <c r="P18" s="24"/>
      <c r="Q18" s="48"/>
    </row>
    <row r="19" spans="1:17" s="17" customFormat="1" ht="15">
      <c r="A19" s="99"/>
      <c r="B19" s="27"/>
      <c r="C19" s="28"/>
      <c r="D19" s="46"/>
      <c r="E19" s="28"/>
      <c r="F19" s="28"/>
      <c r="G19" s="108"/>
      <c r="H19" s="109"/>
      <c r="I19" s="108"/>
      <c r="J19" s="66"/>
      <c r="K19" s="73"/>
      <c r="L19" s="74"/>
      <c r="M19" s="76"/>
      <c r="N19" s="71"/>
      <c r="O19" s="74"/>
      <c r="P19" s="76"/>
      <c r="Q19" s="48"/>
    </row>
    <row r="20" spans="1:17" s="17" customFormat="1" ht="15">
      <c r="A20" s="99"/>
      <c r="B20" s="27"/>
      <c r="C20" s="28"/>
      <c r="D20" s="46"/>
      <c r="E20" s="28"/>
      <c r="F20" s="28"/>
      <c r="G20" s="108"/>
      <c r="H20" s="109"/>
      <c r="I20" s="108"/>
      <c r="J20" s="66"/>
      <c r="K20" s="73"/>
      <c r="L20" s="74"/>
      <c r="M20" s="76"/>
      <c r="N20" s="71"/>
      <c r="O20" s="74"/>
      <c r="P20" s="76"/>
      <c r="Q20" s="48"/>
    </row>
    <row r="21" spans="3:17" ht="18">
      <c r="C21" s="28"/>
      <c r="D21" s="46"/>
      <c r="E21" s="28"/>
      <c r="F21" s="28"/>
      <c r="G21" s="108"/>
      <c r="K21" s="25"/>
      <c r="L21" s="72"/>
      <c r="M21" s="21"/>
      <c r="N21" s="25"/>
      <c r="O21" s="48"/>
      <c r="P21" s="3"/>
      <c r="Q21" s="3"/>
    </row>
    <row r="22" spans="3:17" ht="18">
      <c r="C22" s="28"/>
      <c r="D22" s="46"/>
      <c r="E22" s="28"/>
      <c r="F22" s="28"/>
      <c r="G22" s="108"/>
      <c r="K22" s="25"/>
      <c r="L22" s="72"/>
      <c r="M22" s="21"/>
      <c r="N22" s="25"/>
      <c r="O22" s="48"/>
      <c r="P22" s="3"/>
      <c r="Q22" s="3"/>
    </row>
    <row r="23" spans="3:17" ht="18">
      <c r="C23" s="28"/>
      <c r="D23" s="46"/>
      <c r="E23" s="28"/>
      <c r="F23" s="28"/>
      <c r="G23" s="108"/>
      <c r="H23" s="108"/>
      <c r="I23" s="108"/>
      <c r="J23" s="74"/>
      <c r="K23" s="76"/>
      <c r="L23" s="71"/>
      <c r="M23" s="74"/>
      <c r="N23" s="76"/>
      <c r="O23" s="48"/>
      <c r="P23" s="3"/>
      <c r="Q23" s="3"/>
    </row>
    <row r="24" spans="3:17" ht="18">
      <c r="C24" s="28"/>
      <c r="D24" s="46"/>
      <c r="E24" s="28"/>
      <c r="F24" s="28"/>
      <c r="G24" s="108"/>
      <c r="H24" s="108"/>
      <c r="I24" s="108"/>
      <c r="J24" s="74"/>
      <c r="K24" s="76"/>
      <c r="L24" s="71"/>
      <c r="M24" s="74"/>
      <c r="N24" s="76"/>
      <c r="O24" s="48"/>
      <c r="P24" s="3"/>
      <c r="Q24" s="3"/>
    </row>
    <row r="25" spans="3:17" ht="18">
      <c r="C25" s="28"/>
      <c r="D25" s="46"/>
      <c r="E25" s="28"/>
      <c r="F25" s="28"/>
      <c r="G25" s="108"/>
      <c r="H25" s="108"/>
      <c r="I25" s="108"/>
      <c r="J25" s="74"/>
      <c r="K25" s="76"/>
      <c r="L25" s="71"/>
      <c r="M25" s="74"/>
      <c r="N25" s="76"/>
      <c r="O25" s="48"/>
      <c r="P25" s="3"/>
      <c r="Q25" s="3"/>
    </row>
    <row r="26" spans="3:17" ht="18">
      <c r="C26" s="28"/>
      <c r="D26" s="46"/>
      <c r="E26" s="28"/>
      <c r="F26" s="28"/>
      <c r="G26" s="108"/>
      <c r="H26" s="108"/>
      <c r="I26" s="108"/>
      <c r="J26" s="74"/>
      <c r="K26" s="76"/>
      <c r="L26" s="71"/>
      <c r="M26" s="74"/>
      <c r="N26" s="76"/>
      <c r="O26" s="48"/>
      <c r="P26" s="3"/>
      <c r="Q26" s="3"/>
    </row>
    <row r="27" spans="3:16" ht="18">
      <c r="C27" s="28"/>
      <c r="D27" s="46"/>
      <c r="E27" s="28"/>
      <c r="F27" s="28"/>
      <c r="G27" s="108"/>
      <c r="H27" s="108"/>
      <c r="I27" s="108"/>
      <c r="J27" s="66"/>
      <c r="K27" s="73"/>
      <c r="L27" s="74"/>
      <c r="M27" s="76"/>
      <c r="N27" s="71"/>
      <c r="O27" s="74"/>
      <c r="P27" s="76"/>
    </row>
    <row r="28" spans="3:16" ht="18">
      <c r="C28" s="28"/>
      <c r="D28" s="46"/>
      <c r="E28" s="28"/>
      <c r="F28" s="28"/>
      <c r="G28" s="108"/>
      <c r="H28" s="108"/>
      <c r="I28" s="108"/>
      <c r="J28" s="66"/>
      <c r="K28" s="73"/>
      <c r="L28" s="74"/>
      <c r="M28" s="76"/>
      <c r="N28" s="71"/>
      <c r="O28" s="74"/>
      <c r="P28" s="76"/>
    </row>
    <row r="29" spans="3:16" ht="18">
      <c r="C29" s="28"/>
      <c r="D29" s="46"/>
      <c r="E29" s="28"/>
      <c r="F29" s="28"/>
      <c r="G29" s="108"/>
      <c r="H29" s="108"/>
      <c r="I29" s="108"/>
      <c r="J29" s="66"/>
      <c r="K29" s="73"/>
      <c r="L29" s="74"/>
      <c r="M29" s="76"/>
      <c r="N29" s="71"/>
      <c r="O29" s="74"/>
      <c r="P29" s="76"/>
    </row>
    <row r="30" spans="3:16" ht="18">
      <c r="C30" s="28"/>
      <c r="D30" s="46"/>
      <c r="E30" s="28"/>
      <c r="F30" s="28"/>
      <c r="G30" s="108"/>
      <c r="H30" s="108"/>
      <c r="I30" s="108"/>
      <c r="J30" s="66"/>
      <c r="K30" s="73"/>
      <c r="L30" s="74"/>
      <c r="M30" s="76"/>
      <c r="N30" s="71"/>
      <c r="O30" s="74"/>
      <c r="P30" s="76"/>
    </row>
    <row r="31" spans="8:16" ht="18">
      <c r="H31" s="108"/>
      <c r="I31" s="108"/>
      <c r="J31" s="66"/>
      <c r="K31" s="73"/>
      <c r="L31" s="74"/>
      <c r="M31" s="76"/>
      <c r="N31" s="71"/>
      <c r="O31" s="74"/>
      <c r="P31" s="76"/>
    </row>
    <row r="32" spans="8:16" ht="18">
      <c r="H32" s="108"/>
      <c r="I32" s="108"/>
      <c r="J32" s="66"/>
      <c r="K32" s="73"/>
      <c r="L32" s="74"/>
      <c r="M32" s="76"/>
      <c r="N32" s="71"/>
      <c r="O32" s="74"/>
      <c r="P32" s="76"/>
    </row>
    <row r="33" spans="8:16" ht="18">
      <c r="H33" s="108"/>
      <c r="I33" s="108"/>
      <c r="J33" s="66"/>
      <c r="K33" s="73"/>
      <c r="L33" s="74"/>
      <c r="M33" s="76"/>
      <c r="N33" s="71"/>
      <c r="O33" s="74"/>
      <c r="P33" s="76"/>
    </row>
    <row r="34" spans="8:16" ht="18">
      <c r="H34" s="108"/>
      <c r="I34" s="108"/>
      <c r="J34" s="66"/>
      <c r="K34" s="73"/>
      <c r="L34" s="74"/>
      <c r="M34" s="76"/>
      <c r="N34" s="71"/>
      <c r="O34" s="74"/>
      <c r="P34" s="76"/>
    </row>
    <row r="35" spans="8:16" ht="18">
      <c r="H35" s="108"/>
      <c r="I35" s="108"/>
      <c r="J35" s="66"/>
      <c r="K35" s="73"/>
      <c r="L35" s="74"/>
      <c r="M35" s="76"/>
      <c r="N35" s="71"/>
      <c r="O35" s="74"/>
      <c r="P35" s="76"/>
    </row>
    <row r="36" spans="8:16" ht="18">
      <c r="H36" s="108"/>
      <c r="I36" s="108"/>
      <c r="J36" s="66"/>
      <c r="K36" s="73"/>
      <c r="L36" s="74"/>
      <c r="M36" s="76"/>
      <c r="N36" s="71"/>
      <c r="O36" s="74"/>
      <c r="P36" s="76"/>
    </row>
  </sheetData>
  <mergeCells count="11">
    <mergeCell ref="F3:F4"/>
    <mergeCell ref="B17:C17"/>
    <mergeCell ref="B2:P2"/>
    <mergeCell ref="N3:P3"/>
    <mergeCell ref="H3:H4"/>
    <mergeCell ref="G3:G4"/>
    <mergeCell ref="C3:C4"/>
    <mergeCell ref="E3:E4"/>
    <mergeCell ref="I3:I4"/>
    <mergeCell ref="J3:M3"/>
    <mergeCell ref="D3:D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8"/>
    </row>
    <row r="3" spans="1:16" s="22" customFormat="1" ht="16.5">
      <c r="A3" s="29"/>
      <c r="B3" s="124" t="s">
        <v>29</v>
      </c>
      <c r="C3" s="112" t="s">
        <v>30</v>
      </c>
      <c r="D3" s="114" t="s">
        <v>31</v>
      </c>
      <c r="E3" s="114" t="s">
        <v>32</v>
      </c>
      <c r="F3" s="128" t="s">
        <v>33</v>
      </c>
      <c r="G3" s="128" t="s">
        <v>34</v>
      </c>
      <c r="H3" s="129" t="s">
        <v>35</v>
      </c>
      <c r="I3" s="127" t="s">
        <v>42</v>
      </c>
      <c r="J3" s="127"/>
      <c r="K3" s="127"/>
      <c r="L3" s="127"/>
      <c r="M3" s="120" t="s">
        <v>41</v>
      </c>
      <c r="N3" s="120"/>
      <c r="O3" s="121"/>
      <c r="P3" s="78"/>
    </row>
    <row r="4" spans="1:16" s="22" customFormat="1" ht="43.5" thickBot="1">
      <c r="A4" s="30"/>
      <c r="B4" s="115"/>
      <c r="C4" s="113"/>
      <c r="D4" s="115"/>
      <c r="E4" s="115"/>
      <c r="F4" s="115"/>
      <c r="G4" s="115"/>
      <c r="H4" s="130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67</v>
      </c>
      <c r="C5" s="47">
        <v>39367</v>
      </c>
      <c r="D5" s="91" t="s">
        <v>1</v>
      </c>
      <c r="E5" s="91" t="s">
        <v>3</v>
      </c>
      <c r="F5" s="92">
        <v>21</v>
      </c>
      <c r="G5" s="92">
        <v>23</v>
      </c>
      <c r="H5" s="92">
        <v>1</v>
      </c>
      <c r="I5" s="85">
        <v>99689.5</v>
      </c>
      <c r="J5" s="60">
        <v>8854</v>
      </c>
      <c r="K5" s="80">
        <f>+J5/G5</f>
        <v>384.95652173913044</v>
      </c>
      <c r="L5" s="82">
        <f>+I5/J5</f>
        <v>11.259261350801898</v>
      </c>
      <c r="M5" s="86">
        <v>99689.5</v>
      </c>
      <c r="N5" s="79">
        <v>8854</v>
      </c>
      <c r="O5" s="53">
        <f>+M5/N5</f>
        <v>11.259261350801898</v>
      </c>
      <c r="P5" s="48"/>
    </row>
    <row r="6" spans="1:16" s="6" customFormat="1" ht="15">
      <c r="A6" s="52">
        <v>2</v>
      </c>
      <c r="B6" s="51" t="s">
        <v>61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19</v>
      </c>
      <c r="H6" s="59" t="s">
        <v>23</v>
      </c>
      <c r="I6" s="85">
        <v>3985</v>
      </c>
      <c r="J6" s="60">
        <v>750</v>
      </c>
      <c r="K6" s="80">
        <f aca="true" t="shared" si="0" ref="K6:K13">J6/G6</f>
        <v>150</v>
      </c>
      <c r="L6" s="82">
        <f aca="true" t="shared" si="1" ref="L6:L13">I6/J6</f>
        <v>5.3133333333333335</v>
      </c>
      <c r="M6" s="86">
        <v>124790</v>
      </c>
      <c r="N6" s="79">
        <v>12551</v>
      </c>
      <c r="O6" s="53">
        <f>+M6/N6</f>
        <v>9.9426340530635</v>
      </c>
      <c r="P6" s="48"/>
    </row>
    <row r="7" spans="1:16" s="6" customFormat="1" ht="15">
      <c r="A7" s="52">
        <v>3</v>
      </c>
      <c r="B7" s="51" t="s">
        <v>63</v>
      </c>
      <c r="C7" s="42">
        <v>39353</v>
      </c>
      <c r="D7" s="45" t="s">
        <v>1</v>
      </c>
      <c r="E7" s="45" t="s">
        <v>17</v>
      </c>
      <c r="F7" s="59" t="s">
        <v>46</v>
      </c>
      <c r="G7" s="59" t="s">
        <v>58</v>
      </c>
      <c r="H7" s="59" t="s">
        <v>57</v>
      </c>
      <c r="I7" s="85">
        <v>3091</v>
      </c>
      <c r="J7" s="60">
        <v>401</v>
      </c>
      <c r="K7" s="80">
        <f t="shared" si="0"/>
        <v>66.83333333333333</v>
      </c>
      <c r="L7" s="82">
        <f t="shared" si="1"/>
        <v>7.708229426433915</v>
      </c>
      <c r="M7" s="86">
        <v>75680.5</v>
      </c>
      <c r="N7" s="79">
        <v>6400</v>
      </c>
      <c r="O7" s="53">
        <f>+M7/N7</f>
        <v>11.825078125</v>
      </c>
      <c r="P7" s="48"/>
    </row>
    <row r="8" spans="1:16" s="6" customFormat="1" ht="15">
      <c r="A8" s="52">
        <v>4</v>
      </c>
      <c r="B8" s="51" t="s">
        <v>45</v>
      </c>
      <c r="C8" s="42">
        <v>39332</v>
      </c>
      <c r="D8" s="45" t="s">
        <v>1</v>
      </c>
      <c r="E8" s="45" t="s">
        <v>3</v>
      </c>
      <c r="F8" s="59" t="s">
        <v>56</v>
      </c>
      <c r="G8" s="59" t="s">
        <v>23</v>
      </c>
      <c r="H8" s="59" t="s">
        <v>58</v>
      </c>
      <c r="I8" s="85">
        <v>2669</v>
      </c>
      <c r="J8" s="60">
        <v>543</v>
      </c>
      <c r="K8" s="80">
        <f t="shared" si="0"/>
        <v>67.875</v>
      </c>
      <c r="L8" s="82">
        <f t="shared" si="1"/>
        <v>4.915285451197054</v>
      </c>
      <c r="M8" s="86">
        <v>223104</v>
      </c>
      <c r="N8" s="79">
        <v>24099</v>
      </c>
      <c r="O8" s="53">
        <f>+M8/N8</f>
        <v>9.257811527449272</v>
      </c>
      <c r="P8" s="48"/>
    </row>
    <row r="9" spans="1:16" s="6" customFormat="1" ht="15">
      <c r="A9" s="33">
        <v>5</v>
      </c>
      <c r="B9" s="51" t="s">
        <v>15</v>
      </c>
      <c r="C9" s="42">
        <v>39311</v>
      </c>
      <c r="D9" s="45" t="s">
        <v>1</v>
      </c>
      <c r="E9" s="45" t="s">
        <v>3</v>
      </c>
      <c r="F9" s="59" t="s">
        <v>24</v>
      </c>
      <c r="G9" s="59" t="s">
        <v>27</v>
      </c>
      <c r="H9" s="59" t="s">
        <v>18</v>
      </c>
      <c r="I9" s="85">
        <v>1467.5</v>
      </c>
      <c r="J9" s="60">
        <v>536</v>
      </c>
      <c r="K9" s="80">
        <f t="shared" si="0"/>
        <v>268</v>
      </c>
      <c r="L9" s="82">
        <f t="shared" si="1"/>
        <v>2.737873134328358</v>
      </c>
      <c r="M9" s="86">
        <v>53113</v>
      </c>
      <c r="N9" s="79">
        <v>6404</v>
      </c>
      <c r="O9" s="53">
        <f>M9/N9</f>
        <v>8.29372267332917</v>
      </c>
      <c r="P9" s="48"/>
    </row>
    <row r="10" spans="1:16" s="6" customFormat="1" ht="15">
      <c r="A10" s="33">
        <v>6</v>
      </c>
      <c r="B10" s="51" t="s">
        <v>49</v>
      </c>
      <c r="C10" s="42">
        <v>39332</v>
      </c>
      <c r="D10" s="45" t="s">
        <v>1</v>
      </c>
      <c r="E10" s="45" t="s">
        <v>17</v>
      </c>
      <c r="F10" s="59" t="s">
        <v>27</v>
      </c>
      <c r="G10" s="59" t="s">
        <v>0</v>
      </c>
      <c r="H10" s="59" t="s">
        <v>58</v>
      </c>
      <c r="I10" s="85">
        <v>728</v>
      </c>
      <c r="J10" s="60">
        <v>88</v>
      </c>
      <c r="K10" s="80">
        <f t="shared" si="0"/>
        <v>88</v>
      </c>
      <c r="L10" s="82">
        <f t="shared" si="1"/>
        <v>8.272727272727273</v>
      </c>
      <c r="M10" s="86">
        <v>16439</v>
      </c>
      <c r="N10" s="79">
        <v>2119</v>
      </c>
      <c r="O10" s="53">
        <f>+M10/N10</f>
        <v>7.757904672015101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27</v>
      </c>
      <c r="H11" s="59" t="s">
        <v>59</v>
      </c>
      <c r="I11" s="85">
        <v>487</v>
      </c>
      <c r="J11" s="60">
        <v>88</v>
      </c>
      <c r="K11" s="80">
        <f t="shared" si="0"/>
        <v>44</v>
      </c>
      <c r="L11" s="82">
        <f t="shared" si="1"/>
        <v>5.534090909090909</v>
      </c>
      <c r="M11" s="86">
        <v>114688.5</v>
      </c>
      <c r="N11" s="79">
        <v>17287</v>
      </c>
      <c r="O11" s="53">
        <f>+M11/N11</f>
        <v>6.634378434661885</v>
      </c>
      <c r="P11" s="48"/>
    </row>
    <row r="12" spans="1:16" s="6" customFormat="1" ht="15">
      <c r="A12" s="33">
        <v>8</v>
      </c>
      <c r="B12" s="51" t="s">
        <v>6</v>
      </c>
      <c r="C12" s="42">
        <v>39220</v>
      </c>
      <c r="D12" s="45" t="s">
        <v>1</v>
      </c>
      <c r="E12" s="45" t="s">
        <v>3</v>
      </c>
      <c r="F12" s="59" t="s">
        <v>68</v>
      </c>
      <c r="G12" s="59" t="s">
        <v>0</v>
      </c>
      <c r="H12" s="59" t="s">
        <v>40</v>
      </c>
      <c r="I12" s="85">
        <v>109</v>
      </c>
      <c r="J12" s="60">
        <v>25</v>
      </c>
      <c r="K12" s="80">
        <f t="shared" si="0"/>
        <v>25</v>
      </c>
      <c r="L12" s="82">
        <f t="shared" si="1"/>
        <v>4.36</v>
      </c>
      <c r="M12" s="86">
        <v>569939.5</v>
      </c>
      <c r="N12" s="79">
        <v>82532</v>
      </c>
      <c r="O12" s="53">
        <f>+M12/N12</f>
        <v>6.905679009353948</v>
      </c>
      <c r="P12" s="48"/>
    </row>
    <row r="13" spans="1:16" s="6" customFormat="1" ht="15">
      <c r="A13" s="52">
        <v>9</v>
      </c>
      <c r="B13" s="51" t="s">
        <v>12</v>
      </c>
      <c r="C13" s="42">
        <v>39290</v>
      </c>
      <c r="D13" s="45" t="s">
        <v>1</v>
      </c>
      <c r="E13" s="45" t="s">
        <v>10</v>
      </c>
      <c r="F13" s="59">
        <v>10</v>
      </c>
      <c r="G13" s="59" t="s">
        <v>27</v>
      </c>
      <c r="H13" s="59" t="s">
        <v>21</v>
      </c>
      <c r="I13" s="85">
        <v>241.5</v>
      </c>
      <c r="J13" s="60">
        <v>76</v>
      </c>
      <c r="K13" s="80">
        <f t="shared" si="0"/>
        <v>38</v>
      </c>
      <c r="L13" s="82">
        <f t="shared" si="1"/>
        <v>3.1776315789473686</v>
      </c>
      <c r="M13" s="86">
        <v>88723</v>
      </c>
      <c r="N13" s="79">
        <v>11560</v>
      </c>
      <c r="O13" s="53">
        <f>+M13/N13</f>
        <v>7.675</v>
      </c>
      <c r="P13" s="48"/>
    </row>
    <row r="14" spans="1:16" s="6" customFormat="1" ht="15">
      <c r="A14" s="52"/>
      <c r="B14" s="51"/>
      <c r="C14" s="42"/>
      <c r="D14" s="45"/>
      <c r="E14" s="45"/>
      <c r="F14" s="59"/>
      <c r="G14" s="59"/>
      <c r="H14" s="59"/>
      <c r="I14" s="81"/>
      <c r="J14" s="61"/>
      <c r="K14" s="84"/>
      <c r="L14" s="89"/>
      <c r="M14" s="83"/>
      <c r="N14" s="84"/>
      <c r="O14" s="53"/>
      <c r="P14" s="48"/>
    </row>
    <row r="15" spans="1:16" s="6" customFormat="1" ht="15">
      <c r="A15" s="52"/>
      <c r="B15" s="51"/>
      <c r="C15" s="42"/>
      <c r="D15" s="45"/>
      <c r="E15" s="45"/>
      <c r="F15" s="59"/>
      <c r="G15" s="59"/>
      <c r="H15" s="59"/>
      <c r="I15" s="85"/>
      <c r="J15" s="60"/>
      <c r="K15" s="80"/>
      <c r="L15" s="82"/>
      <c r="M15" s="86"/>
      <c r="N15" s="79"/>
      <c r="O15" s="53"/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1"/>
      <c r="J16" s="61"/>
      <c r="K16" s="84"/>
      <c r="L16" s="89"/>
      <c r="M16" s="83"/>
      <c r="N16" s="84"/>
      <c r="O16" s="53"/>
      <c r="P16" s="48"/>
    </row>
    <row r="17" spans="1:16" s="6" customFormat="1" ht="15.75" thickBot="1">
      <c r="A17" s="33"/>
      <c r="B17" s="50"/>
      <c r="C17" s="41"/>
      <c r="D17" s="44"/>
      <c r="E17" s="43"/>
      <c r="F17" s="58"/>
      <c r="G17" s="58"/>
      <c r="H17" s="58"/>
      <c r="I17" s="85"/>
      <c r="J17" s="60"/>
      <c r="K17" s="80"/>
      <c r="L17" s="82"/>
      <c r="M17" s="86"/>
      <c r="N17" s="79"/>
      <c r="O17" s="53"/>
      <c r="P17" s="48"/>
    </row>
    <row r="18" spans="1:16" s="40" customFormat="1" ht="15">
      <c r="A18" s="116" t="s">
        <v>43</v>
      </c>
      <c r="B18" s="117"/>
      <c r="C18" s="34"/>
      <c r="D18" s="35"/>
      <c r="E18" s="36"/>
      <c r="F18" s="35"/>
      <c r="G18" s="37">
        <v>50</v>
      </c>
      <c r="H18" s="35"/>
      <c r="I18" s="64">
        <f>SUM(I5:I17)</f>
        <v>112467.5</v>
      </c>
      <c r="J18" s="37">
        <f>SUM(J5:J17)</f>
        <v>11361</v>
      </c>
      <c r="K18" s="38">
        <f>J18/G18</f>
        <v>227.22</v>
      </c>
      <c r="L18" s="77">
        <f>I18/J18</f>
        <v>9.89943666930728</v>
      </c>
      <c r="M18" s="69"/>
      <c r="N18" s="38"/>
      <c r="O18" s="39"/>
      <c r="P18" s="49"/>
    </row>
    <row r="19" spans="1:16" s="6" customFormat="1" ht="13.5">
      <c r="A19" s="27"/>
      <c r="C19" s="10"/>
      <c r="D19" s="13"/>
      <c r="E19" s="13"/>
      <c r="F19" s="7"/>
      <c r="G19" s="7"/>
      <c r="H19" s="7"/>
      <c r="I19" s="65"/>
      <c r="J19" s="18"/>
      <c r="K19" s="19"/>
      <c r="L19" s="24"/>
      <c r="M19" s="70"/>
      <c r="N19" s="19"/>
      <c r="O19" s="24"/>
      <c r="P19" s="48"/>
    </row>
    <row r="20" spans="1:16" s="17" customFormat="1" ht="15">
      <c r="A20" s="27"/>
      <c r="B20" s="28"/>
      <c r="C20" s="46"/>
      <c r="D20" s="28"/>
      <c r="E20" s="28"/>
      <c r="F20" s="75"/>
      <c r="G20" s="16"/>
      <c r="H20" s="75"/>
      <c r="I20" s="66"/>
      <c r="J20" s="73"/>
      <c r="K20" s="74"/>
      <c r="L20" s="76"/>
      <c r="M20" s="71"/>
      <c r="N20" s="74"/>
      <c r="O20" s="76"/>
      <c r="P20" s="48"/>
    </row>
    <row r="21" spans="1:16" s="17" customFormat="1" ht="15">
      <c r="A21" s="27"/>
      <c r="B21" s="28"/>
      <c r="C21" s="46"/>
      <c r="D21" s="28"/>
      <c r="E21" s="28"/>
      <c r="F21" s="75"/>
      <c r="G21" s="16"/>
      <c r="H21" s="75"/>
      <c r="I21" s="66"/>
      <c r="J21" s="73"/>
      <c r="K21" s="74"/>
      <c r="L21" s="76"/>
      <c r="M21" s="71"/>
      <c r="N21" s="74"/>
      <c r="O21" s="76"/>
      <c r="P21" s="48"/>
    </row>
    <row r="22" spans="2:6" ht="18">
      <c r="B22" s="28"/>
      <c r="C22" s="46"/>
      <c r="D22" s="28"/>
      <c r="E22" s="28"/>
      <c r="F22" s="75"/>
    </row>
    <row r="23" spans="2:6" ht="18">
      <c r="B23" s="28"/>
      <c r="C23" s="46"/>
      <c r="D23" s="28"/>
      <c r="E23" s="28"/>
      <c r="F23" s="75"/>
    </row>
    <row r="24" spans="2:15" ht="18">
      <c r="B24" s="28"/>
      <c r="C24" s="46"/>
      <c r="D24" s="28"/>
      <c r="E24" s="28"/>
      <c r="F24" s="75"/>
      <c r="G24" s="75"/>
      <c r="H24" s="75"/>
      <c r="I24" s="66"/>
      <c r="J24" s="73"/>
      <c r="K24" s="74"/>
      <c r="L24" s="76"/>
      <c r="M24" s="71"/>
      <c r="N24" s="74"/>
      <c r="O24" s="76"/>
    </row>
    <row r="25" spans="2:15" ht="18">
      <c r="B25" s="28"/>
      <c r="C25" s="46"/>
      <c r="D25" s="28"/>
      <c r="E25" s="28"/>
      <c r="F25" s="75"/>
      <c r="G25" s="75"/>
      <c r="H25" s="75"/>
      <c r="I25" s="66"/>
      <c r="J25" s="73"/>
      <c r="K25" s="74"/>
      <c r="L25" s="76"/>
      <c r="M25" s="71"/>
      <c r="N25" s="74"/>
      <c r="O25" s="76"/>
    </row>
    <row r="26" spans="2:15" ht="18">
      <c r="B26" s="28"/>
      <c r="C26" s="46"/>
      <c r="D26" s="28"/>
      <c r="E26" s="28"/>
      <c r="F26" s="75"/>
      <c r="G26" s="75"/>
      <c r="H26" s="75"/>
      <c r="I26" s="66"/>
      <c r="J26" s="73"/>
      <c r="K26" s="74"/>
      <c r="L26" s="76"/>
      <c r="M26" s="71"/>
      <c r="N26" s="74"/>
      <c r="O26" s="76"/>
    </row>
    <row r="27" spans="2:15" ht="18">
      <c r="B27" s="28"/>
      <c r="C27" s="46"/>
      <c r="D27" s="28"/>
      <c r="E27" s="28"/>
      <c r="F27" s="75"/>
      <c r="G27" s="75"/>
      <c r="H27" s="75"/>
      <c r="I27" s="66"/>
      <c r="J27" s="73"/>
      <c r="K27" s="74"/>
      <c r="L27" s="76"/>
      <c r="M27" s="71"/>
      <c r="N27" s="74"/>
      <c r="O27" s="76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7:15" ht="18">
      <c r="G32" s="75"/>
      <c r="H32" s="75"/>
      <c r="I32" s="66"/>
      <c r="J32" s="73"/>
      <c r="K32" s="74"/>
      <c r="L32" s="76"/>
      <c r="M32" s="71"/>
      <c r="N32" s="74"/>
      <c r="O32" s="76"/>
    </row>
    <row r="33" spans="7:15" ht="18">
      <c r="G33" s="75"/>
      <c r="H33" s="75"/>
      <c r="I33" s="66"/>
      <c r="J33" s="73"/>
      <c r="K33" s="74"/>
      <c r="L33" s="76"/>
      <c r="M33" s="71"/>
      <c r="N33" s="74"/>
      <c r="O33" s="76"/>
    </row>
    <row r="34" spans="7:15" ht="18">
      <c r="G34" s="75"/>
      <c r="H34" s="75"/>
      <c r="I34" s="66"/>
      <c r="J34" s="73"/>
      <c r="K34" s="74"/>
      <c r="L34" s="76"/>
      <c r="M34" s="71"/>
      <c r="N34" s="74"/>
      <c r="O34" s="76"/>
    </row>
    <row r="35" spans="7:15" ht="18"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</sheetData>
  <mergeCells count="11">
    <mergeCell ref="A18:B18"/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8"/>
    </row>
    <row r="3" spans="1:16" s="22" customFormat="1" ht="16.5">
      <c r="A3" s="29"/>
      <c r="B3" s="124" t="s">
        <v>29</v>
      </c>
      <c r="C3" s="112" t="s">
        <v>30</v>
      </c>
      <c r="D3" s="114" t="s">
        <v>31</v>
      </c>
      <c r="E3" s="114" t="s">
        <v>32</v>
      </c>
      <c r="F3" s="128" t="s">
        <v>33</v>
      </c>
      <c r="G3" s="128" t="s">
        <v>34</v>
      </c>
      <c r="H3" s="129" t="s">
        <v>35</v>
      </c>
      <c r="I3" s="127" t="s">
        <v>42</v>
      </c>
      <c r="J3" s="127"/>
      <c r="K3" s="127"/>
      <c r="L3" s="127"/>
      <c r="M3" s="120" t="s">
        <v>41</v>
      </c>
      <c r="N3" s="120"/>
      <c r="O3" s="121"/>
      <c r="P3" s="78"/>
    </row>
    <row r="4" spans="1:16" s="22" customFormat="1" ht="43.5" thickBot="1">
      <c r="A4" s="30"/>
      <c r="B4" s="115"/>
      <c r="C4" s="113"/>
      <c r="D4" s="115"/>
      <c r="E4" s="115"/>
      <c r="F4" s="115"/>
      <c r="G4" s="115"/>
      <c r="H4" s="130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101">
        <v>11</v>
      </c>
      <c r="H5" s="92">
        <v>2</v>
      </c>
      <c r="I5" s="85">
        <v>27159.5</v>
      </c>
      <c r="J5" s="60">
        <v>2370</v>
      </c>
      <c r="K5" s="80">
        <f>+J5/G5</f>
        <v>215.45454545454547</v>
      </c>
      <c r="L5" s="82">
        <f>+I5/J5</f>
        <v>11.45970464135021</v>
      </c>
      <c r="M5" s="86">
        <v>72589.5</v>
      </c>
      <c r="N5" s="79">
        <v>5999</v>
      </c>
      <c r="O5" s="53">
        <f aca="true" t="shared" si="0" ref="O5:O13">+M5/N5</f>
        <v>12.10026671111852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102" t="s">
        <v>40</v>
      </c>
      <c r="H6" s="59" t="s">
        <v>19</v>
      </c>
      <c r="I6" s="85">
        <v>10961</v>
      </c>
      <c r="J6" s="60">
        <v>1847</v>
      </c>
      <c r="K6" s="80">
        <f aca="true" t="shared" si="1" ref="K6:K15">J6/G6</f>
        <v>87.95238095238095</v>
      </c>
      <c r="L6" s="82">
        <f aca="true" t="shared" si="2" ref="L6:L15">I6/J6</f>
        <v>5.934488359501895</v>
      </c>
      <c r="M6" s="86">
        <v>220435</v>
      </c>
      <c r="N6" s="79">
        <v>23556</v>
      </c>
      <c r="O6" s="53">
        <f t="shared" si="0"/>
        <v>9.357913058244185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102" t="s">
        <v>26</v>
      </c>
      <c r="H7" s="59" t="s">
        <v>44</v>
      </c>
      <c r="I7" s="85">
        <v>3811</v>
      </c>
      <c r="J7" s="60">
        <v>536</v>
      </c>
      <c r="K7" s="80">
        <f t="shared" si="1"/>
        <v>134</v>
      </c>
      <c r="L7" s="82">
        <f t="shared" si="2"/>
        <v>7.110074626865671</v>
      </c>
      <c r="M7" s="86">
        <v>120805</v>
      </c>
      <c r="N7" s="79">
        <v>11801</v>
      </c>
      <c r="O7" s="53">
        <f t="shared" si="0"/>
        <v>10.236844335225829</v>
      </c>
      <c r="P7" s="48"/>
    </row>
    <row r="8" spans="1:16" s="6" customFormat="1" ht="15">
      <c r="A8" s="52">
        <v>4</v>
      </c>
      <c r="B8" s="51" t="s">
        <v>9</v>
      </c>
      <c r="C8" s="42">
        <v>39262</v>
      </c>
      <c r="D8" s="45" t="s">
        <v>1</v>
      </c>
      <c r="E8" s="45" t="s">
        <v>10</v>
      </c>
      <c r="F8" s="59">
        <v>21</v>
      </c>
      <c r="G8" s="102" t="s">
        <v>57</v>
      </c>
      <c r="H8" s="59" t="s">
        <v>60</v>
      </c>
      <c r="I8" s="85">
        <v>1455</v>
      </c>
      <c r="J8" s="60">
        <v>316</v>
      </c>
      <c r="K8" s="80">
        <f>J8/G8</f>
        <v>105.33333333333333</v>
      </c>
      <c r="L8" s="82">
        <f>I8/J8</f>
        <v>4.6044303797468356</v>
      </c>
      <c r="M8" s="86">
        <v>189494.4</v>
      </c>
      <c r="N8" s="79">
        <v>28376</v>
      </c>
      <c r="O8" s="53">
        <f>+M8/N8</f>
        <v>6.677981392726247</v>
      </c>
      <c r="P8" s="48"/>
    </row>
    <row r="9" spans="1:16" s="6" customFormat="1" ht="15">
      <c r="A9" s="33">
        <v>5</v>
      </c>
      <c r="B9" s="51" t="s">
        <v>49</v>
      </c>
      <c r="C9" s="42">
        <v>39332</v>
      </c>
      <c r="D9" s="45" t="s">
        <v>1</v>
      </c>
      <c r="E9" s="45" t="s">
        <v>17</v>
      </c>
      <c r="F9" s="59" t="s">
        <v>27</v>
      </c>
      <c r="G9" s="102" t="s">
        <v>27</v>
      </c>
      <c r="H9" s="59" t="s">
        <v>19</v>
      </c>
      <c r="I9" s="85">
        <v>1024</v>
      </c>
      <c r="J9" s="60">
        <v>142</v>
      </c>
      <c r="K9" s="80">
        <f>J9/G9</f>
        <v>71</v>
      </c>
      <c r="L9" s="82">
        <f>I9/J9</f>
        <v>7.211267605633803</v>
      </c>
      <c r="M9" s="86">
        <v>15711</v>
      </c>
      <c r="N9" s="79">
        <v>2031</v>
      </c>
      <c r="O9" s="53">
        <f>M9/N9</f>
        <v>7.735598227474151</v>
      </c>
      <c r="P9" s="48"/>
    </row>
    <row r="10" spans="1:16" s="6" customFormat="1" ht="15">
      <c r="A10" s="33">
        <v>6</v>
      </c>
      <c r="B10" s="51" t="s">
        <v>12</v>
      </c>
      <c r="C10" s="42">
        <v>39290</v>
      </c>
      <c r="D10" s="45" t="s">
        <v>1</v>
      </c>
      <c r="E10" s="45" t="s">
        <v>10</v>
      </c>
      <c r="F10" s="59">
        <v>10</v>
      </c>
      <c r="G10" s="102" t="s">
        <v>27</v>
      </c>
      <c r="H10" s="59" t="s">
        <v>46</v>
      </c>
      <c r="I10" s="85">
        <v>825</v>
      </c>
      <c r="J10" s="60">
        <v>200</v>
      </c>
      <c r="K10" s="80">
        <f>J10/G10</f>
        <v>100</v>
      </c>
      <c r="L10" s="82">
        <f>I10/J10</f>
        <v>4.125</v>
      </c>
      <c r="M10" s="86">
        <v>88481</v>
      </c>
      <c r="N10" s="79">
        <v>11484</v>
      </c>
      <c r="O10" s="53">
        <f>+M10/N10</f>
        <v>7.704719609892024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102" t="s">
        <v>57</v>
      </c>
      <c r="H11" s="59" t="s">
        <v>21</v>
      </c>
      <c r="I11" s="85">
        <v>610</v>
      </c>
      <c r="J11" s="60">
        <v>120</v>
      </c>
      <c r="K11" s="80">
        <f>J11/G11</f>
        <v>40</v>
      </c>
      <c r="L11" s="82">
        <f>I11/J11</f>
        <v>5.083333333333333</v>
      </c>
      <c r="M11" s="86">
        <v>114191.5</v>
      </c>
      <c r="N11" s="79">
        <v>17199</v>
      </c>
      <c r="O11" s="53">
        <f>+M11/N11</f>
        <v>6.6394267108552825</v>
      </c>
      <c r="P11" s="48"/>
    </row>
    <row r="12" spans="1:16" s="6" customFormat="1" ht="15">
      <c r="A12" s="33">
        <v>8</v>
      </c>
      <c r="B12" s="51" t="s">
        <v>14</v>
      </c>
      <c r="C12" s="42">
        <v>39269</v>
      </c>
      <c r="D12" s="45" t="s">
        <v>1</v>
      </c>
      <c r="E12" s="45" t="s">
        <v>2</v>
      </c>
      <c r="F12" s="59" t="s">
        <v>0</v>
      </c>
      <c r="G12" s="102" t="s">
        <v>0</v>
      </c>
      <c r="H12" s="59" t="s">
        <v>46</v>
      </c>
      <c r="I12" s="85">
        <v>592</v>
      </c>
      <c r="J12" s="60">
        <v>148</v>
      </c>
      <c r="K12" s="80">
        <f>J12/G12</f>
        <v>148</v>
      </c>
      <c r="L12" s="82">
        <f>I12/J12</f>
        <v>4</v>
      </c>
      <c r="M12" s="86">
        <v>12893</v>
      </c>
      <c r="N12" s="79">
        <v>2152</v>
      </c>
      <c r="O12" s="53">
        <f>+M12/N12</f>
        <v>5.991171003717472</v>
      </c>
      <c r="P12" s="48"/>
    </row>
    <row r="13" spans="1:16" s="6" customFormat="1" ht="15">
      <c r="A13" s="52">
        <v>9</v>
      </c>
      <c r="B13" s="51" t="s">
        <v>15</v>
      </c>
      <c r="C13" s="42">
        <v>39311</v>
      </c>
      <c r="D13" s="45" t="s">
        <v>1</v>
      </c>
      <c r="E13" s="45" t="s">
        <v>3</v>
      </c>
      <c r="F13" s="59">
        <v>10</v>
      </c>
      <c r="G13" s="102" t="s">
        <v>26</v>
      </c>
      <c r="H13" s="59" t="s">
        <v>23</v>
      </c>
      <c r="I13" s="85">
        <v>515.5</v>
      </c>
      <c r="J13" s="60">
        <v>123</v>
      </c>
      <c r="K13" s="80">
        <f t="shared" si="1"/>
        <v>30.75</v>
      </c>
      <c r="L13" s="82">
        <f t="shared" si="2"/>
        <v>4.191056910569106</v>
      </c>
      <c r="M13" s="86">
        <v>51645.5</v>
      </c>
      <c r="N13" s="79">
        <v>5868</v>
      </c>
      <c r="O13" s="53">
        <f t="shared" si="0"/>
        <v>8.801209952283571</v>
      </c>
      <c r="P13" s="48"/>
    </row>
    <row r="14" spans="1:16" s="6" customFormat="1" ht="15">
      <c r="A14" s="52">
        <v>10</v>
      </c>
      <c r="B14" s="51" t="s">
        <v>6</v>
      </c>
      <c r="C14" s="42">
        <v>39220</v>
      </c>
      <c r="D14" s="45" t="s">
        <v>1</v>
      </c>
      <c r="E14" s="45" t="s">
        <v>3</v>
      </c>
      <c r="F14" s="59">
        <v>88</v>
      </c>
      <c r="G14" s="102" t="s">
        <v>0</v>
      </c>
      <c r="H14" s="59" t="s">
        <v>66</v>
      </c>
      <c r="I14" s="81">
        <v>120</v>
      </c>
      <c r="J14" s="61">
        <v>20</v>
      </c>
      <c r="K14" s="84">
        <f t="shared" si="1"/>
        <v>20</v>
      </c>
      <c r="L14" s="89">
        <f t="shared" si="2"/>
        <v>6</v>
      </c>
      <c r="M14" s="83">
        <v>569810.5</v>
      </c>
      <c r="N14" s="84">
        <v>82507</v>
      </c>
      <c r="O14" s="53">
        <f>+M14/N14</f>
        <v>6.906207958112645</v>
      </c>
      <c r="P14" s="48"/>
    </row>
    <row r="15" spans="1:16" s="6" customFormat="1" ht="15">
      <c r="A15" s="52">
        <v>11</v>
      </c>
      <c r="B15" s="51" t="s">
        <v>65</v>
      </c>
      <c r="C15" s="42">
        <v>39178</v>
      </c>
      <c r="D15" s="45" t="s">
        <v>1</v>
      </c>
      <c r="E15" s="45" t="s">
        <v>55</v>
      </c>
      <c r="F15" s="59" t="s">
        <v>19</v>
      </c>
      <c r="G15" s="102" t="s">
        <v>0</v>
      </c>
      <c r="H15" s="59" t="s">
        <v>21</v>
      </c>
      <c r="I15" s="85">
        <v>30</v>
      </c>
      <c r="J15" s="60">
        <v>12</v>
      </c>
      <c r="K15" s="80">
        <f t="shared" si="1"/>
        <v>12</v>
      </c>
      <c r="L15" s="82">
        <f t="shared" si="2"/>
        <v>2.5</v>
      </c>
      <c r="M15" s="86">
        <v>17447</v>
      </c>
      <c r="N15" s="79">
        <v>2873</v>
      </c>
      <c r="O15" s="53">
        <f>+M15/N15</f>
        <v>6.07274625826662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52"/>
      <c r="B17" s="51"/>
      <c r="C17" s="42"/>
      <c r="D17" s="45"/>
      <c r="E17" s="45"/>
      <c r="F17" s="59"/>
      <c r="G17" s="59"/>
      <c r="H17" s="59"/>
      <c r="I17" s="81"/>
      <c r="J17" s="61"/>
      <c r="K17" s="87"/>
      <c r="L17" s="88"/>
      <c r="M17" s="83"/>
      <c r="N17" s="84"/>
      <c r="O17" s="57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33"/>
      <c r="B19" s="51"/>
      <c r="C19" s="42"/>
      <c r="D19" s="45"/>
      <c r="E19" s="45"/>
      <c r="F19" s="59"/>
      <c r="G19" s="59"/>
      <c r="H19" s="59"/>
      <c r="I19" s="81"/>
      <c r="J19" s="61"/>
      <c r="K19" s="84"/>
      <c r="L19" s="89"/>
      <c r="M19" s="83"/>
      <c r="N19" s="84"/>
      <c r="O19" s="53"/>
      <c r="P19" s="48"/>
    </row>
    <row r="20" spans="1:16" s="6" customFormat="1" ht="15.75" thickBot="1">
      <c r="A20" s="33"/>
      <c r="B20" s="50"/>
      <c r="C20" s="41"/>
      <c r="D20" s="44"/>
      <c r="E20" s="43"/>
      <c r="F20" s="58"/>
      <c r="G20" s="58"/>
      <c r="H20" s="58"/>
      <c r="I20" s="85"/>
      <c r="J20" s="60"/>
      <c r="K20" s="80"/>
      <c r="L20" s="82"/>
      <c r="M20" s="86"/>
      <c r="N20" s="79"/>
      <c r="O20" s="53"/>
      <c r="P20" s="48"/>
    </row>
    <row r="21" spans="1:16" s="40" customFormat="1" ht="15">
      <c r="A21" s="116" t="s">
        <v>43</v>
      </c>
      <c r="B21" s="117"/>
      <c r="C21" s="34"/>
      <c r="D21" s="35"/>
      <c r="E21" s="36"/>
      <c r="F21" s="35"/>
      <c r="G21" s="37">
        <v>53</v>
      </c>
      <c r="H21" s="35"/>
      <c r="I21" s="64">
        <f>SUM(I5:I20)</f>
        <v>47103</v>
      </c>
      <c r="J21" s="37">
        <f>SUM(J5:J20)</f>
        <v>5834</v>
      </c>
      <c r="K21" s="38">
        <f>J21/G21</f>
        <v>110.0754716981132</v>
      </c>
      <c r="L21" s="77">
        <f>I21/J21</f>
        <v>8.073877271169009</v>
      </c>
      <c r="M21" s="69"/>
      <c r="N21" s="38"/>
      <c r="O21" s="39"/>
      <c r="P21" s="49"/>
    </row>
    <row r="22" spans="1:16" s="6" customFormat="1" ht="13.5">
      <c r="A22" s="27"/>
      <c r="C22" s="10"/>
      <c r="D22" s="13"/>
      <c r="E22" s="13"/>
      <c r="F22" s="7"/>
      <c r="G22" s="7"/>
      <c r="H22" s="7"/>
      <c r="I22" s="65"/>
      <c r="J22" s="18"/>
      <c r="K22" s="19"/>
      <c r="L22" s="24"/>
      <c r="M22" s="70"/>
      <c r="N22" s="19"/>
      <c r="O22" s="24"/>
      <c r="P22" s="48"/>
    </row>
    <row r="23" spans="1:16" s="17" customFormat="1" ht="15">
      <c r="A23" s="27"/>
      <c r="B23" s="28"/>
      <c r="C23" s="46"/>
      <c r="D23" s="28"/>
      <c r="E23" s="28"/>
      <c r="F23" s="75"/>
      <c r="G23" s="16"/>
      <c r="H23" s="75"/>
      <c r="I23" s="66"/>
      <c r="J23" s="73"/>
      <c r="K23" s="74"/>
      <c r="L23" s="76"/>
      <c r="M23" s="71"/>
      <c r="N23" s="74"/>
      <c r="O23" s="76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2:6" ht="18">
      <c r="B25" s="28"/>
      <c r="C25" s="46"/>
      <c r="D25" s="28"/>
      <c r="E25" s="28"/>
      <c r="F25" s="75"/>
    </row>
    <row r="26" spans="2:6" ht="18">
      <c r="B26" s="28"/>
      <c r="C26" s="46"/>
      <c r="D26" s="28"/>
      <c r="E26" s="28"/>
      <c r="F26" s="75"/>
    </row>
    <row r="27" spans="2:15" ht="18">
      <c r="B27" s="28"/>
      <c r="C27" s="46"/>
      <c r="D27" s="28"/>
      <c r="E27" s="28"/>
      <c r="F27" s="75"/>
      <c r="G27" s="75"/>
      <c r="H27" s="75"/>
      <c r="I27" s="66"/>
      <c r="J27" s="73"/>
      <c r="K27" s="74"/>
      <c r="L27" s="76"/>
      <c r="M27" s="71"/>
      <c r="N27" s="74"/>
      <c r="O27" s="76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7:15" ht="18"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</sheetData>
  <mergeCells count="11"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  <mergeCell ref="A21:B21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ignoredErrors>
    <ignoredError sqref="G6:G1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8"/>
    </row>
    <row r="3" spans="1:16" s="22" customFormat="1" ht="16.5">
      <c r="A3" s="29"/>
      <c r="B3" s="124" t="s">
        <v>29</v>
      </c>
      <c r="C3" s="112" t="s">
        <v>30</v>
      </c>
      <c r="D3" s="114" t="s">
        <v>31</v>
      </c>
      <c r="E3" s="114" t="s">
        <v>32</v>
      </c>
      <c r="F3" s="128" t="s">
        <v>33</v>
      </c>
      <c r="G3" s="128" t="s">
        <v>34</v>
      </c>
      <c r="H3" s="129" t="s">
        <v>35</v>
      </c>
      <c r="I3" s="127" t="s">
        <v>42</v>
      </c>
      <c r="J3" s="127"/>
      <c r="K3" s="127"/>
      <c r="L3" s="127"/>
      <c r="M3" s="120" t="s">
        <v>41</v>
      </c>
      <c r="N3" s="120"/>
      <c r="O3" s="121"/>
      <c r="P3" s="78"/>
    </row>
    <row r="4" spans="1:16" s="22" customFormat="1" ht="43.5" thickBot="1">
      <c r="A4" s="30"/>
      <c r="B4" s="115"/>
      <c r="C4" s="113"/>
      <c r="D4" s="115"/>
      <c r="E4" s="115"/>
      <c r="F4" s="115"/>
      <c r="G4" s="115"/>
      <c r="H4" s="130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92">
        <v>11</v>
      </c>
      <c r="H5" s="92">
        <v>1</v>
      </c>
      <c r="I5" s="85">
        <v>45430</v>
      </c>
      <c r="J5" s="60">
        <v>3629</v>
      </c>
      <c r="K5" s="80">
        <f>+J5/G5</f>
        <v>329.90909090909093</v>
      </c>
      <c r="L5" s="82">
        <f>+I5/J5</f>
        <v>12.518600165334803</v>
      </c>
      <c r="M5" s="86">
        <v>45430</v>
      </c>
      <c r="N5" s="79">
        <v>3629</v>
      </c>
      <c r="O5" s="53">
        <f aca="true" t="shared" si="0" ref="O5:O11">+M5/N5</f>
        <v>12.518600165334803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59" t="s">
        <v>62</v>
      </c>
      <c r="H6" s="59" t="s">
        <v>26</v>
      </c>
      <c r="I6" s="85">
        <v>23631</v>
      </c>
      <c r="J6" s="60">
        <v>3178</v>
      </c>
      <c r="K6" s="80">
        <f>J6/G6</f>
        <v>132.41666666666666</v>
      </c>
      <c r="L6" s="82">
        <f>I6/J6</f>
        <v>7.4358086847073634</v>
      </c>
      <c r="M6" s="86">
        <v>209474</v>
      </c>
      <c r="N6" s="79">
        <v>21709</v>
      </c>
      <c r="O6" s="53">
        <f t="shared" si="0"/>
        <v>9.649177760375881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59" t="s">
        <v>44</v>
      </c>
      <c r="H7" s="59" t="s">
        <v>58</v>
      </c>
      <c r="I7" s="85">
        <v>13352</v>
      </c>
      <c r="J7" s="60">
        <v>1684</v>
      </c>
      <c r="K7" s="80">
        <f>J7/G7</f>
        <v>240.57142857142858</v>
      </c>
      <c r="L7" s="82">
        <f>I7/J7</f>
        <v>7.92874109263658</v>
      </c>
      <c r="M7" s="86">
        <v>116994</v>
      </c>
      <c r="N7" s="79">
        <v>11265</v>
      </c>
      <c r="O7" s="53">
        <f t="shared" si="0"/>
        <v>10.385619174434089</v>
      </c>
      <c r="P7" s="48"/>
    </row>
    <row r="8" spans="1:16" s="6" customFormat="1" ht="15">
      <c r="A8" s="52">
        <v>4</v>
      </c>
      <c r="B8" s="51" t="s">
        <v>15</v>
      </c>
      <c r="C8" s="42">
        <v>39311</v>
      </c>
      <c r="D8" s="45" t="s">
        <v>1</v>
      </c>
      <c r="E8" s="45" t="s">
        <v>3</v>
      </c>
      <c r="F8" s="59">
        <v>10</v>
      </c>
      <c r="G8" s="59" t="s">
        <v>23</v>
      </c>
      <c r="H8" s="59" t="s">
        <v>44</v>
      </c>
      <c r="I8" s="85">
        <v>1867</v>
      </c>
      <c r="J8" s="60">
        <v>407</v>
      </c>
      <c r="K8" s="80">
        <f>J8/G8</f>
        <v>50.875</v>
      </c>
      <c r="L8" s="82">
        <f>I8/J8</f>
        <v>4.587223587223587</v>
      </c>
      <c r="M8" s="86">
        <v>51130</v>
      </c>
      <c r="N8" s="79">
        <v>5745</v>
      </c>
      <c r="O8" s="53">
        <f t="shared" si="0"/>
        <v>8.899912967798086</v>
      </c>
      <c r="P8" s="48"/>
    </row>
    <row r="9" spans="1:16" s="6" customFormat="1" ht="15">
      <c r="A9" s="33">
        <v>5</v>
      </c>
      <c r="B9" s="51" t="s">
        <v>12</v>
      </c>
      <c r="C9" s="42">
        <v>39290</v>
      </c>
      <c r="D9" s="45" t="s">
        <v>1</v>
      </c>
      <c r="E9" s="45" t="s">
        <v>10</v>
      </c>
      <c r="F9" s="59">
        <v>10</v>
      </c>
      <c r="G9" s="59" t="s">
        <v>24</v>
      </c>
      <c r="H9" s="59" t="s">
        <v>24</v>
      </c>
      <c r="I9" s="85">
        <v>1790</v>
      </c>
      <c r="J9" s="60">
        <v>306</v>
      </c>
      <c r="K9" s="80">
        <f>J9/G9</f>
        <v>30.6</v>
      </c>
      <c r="L9" s="82">
        <f>I9/J9</f>
        <v>5.849673202614379</v>
      </c>
      <c r="M9" s="86">
        <v>87656.5</v>
      </c>
      <c r="N9" s="79">
        <v>11284</v>
      </c>
      <c r="O9" s="53">
        <f t="shared" si="0"/>
        <v>7.768211627082595</v>
      </c>
      <c r="P9" s="48"/>
    </row>
    <row r="10" spans="1:16" s="6" customFormat="1" ht="15">
      <c r="A10" s="52">
        <v>6</v>
      </c>
      <c r="B10" s="51" t="s">
        <v>9</v>
      </c>
      <c r="C10" s="42">
        <v>39262</v>
      </c>
      <c r="D10" s="45" t="s">
        <v>1</v>
      </c>
      <c r="E10" s="45" t="s">
        <v>10</v>
      </c>
      <c r="F10" s="59">
        <v>21</v>
      </c>
      <c r="G10" s="59" t="s">
        <v>57</v>
      </c>
      <c r="H10" s="59" t="s">
        <v>50</v>
      </c>
      <c r="I10" s="85">
        <v>1441</v>
      </c>
      <c r="J10" s="60">
        <v>249</v>
      </c>
      <c r="K10" s="80">
        <f aca="true" t="shared" si="1" ref="K10:K16">J10/G10</f>
        <v>83</v>
      </c>
      <c r="L10" s="82">
        <f aca="true" t="shared" si="2" ref="L10:L16">I10/J10</f>
        <v>5.78714859437751</v>
      </c>
      <c r="M10" s="86">
        <v>188039.4</v>
      </c>
      <c r="N10" s="79">
        <v>28060</v>
      </c>
      <c r="O10" s="53">
        <f t="shared" si="0"/>
        <v>6.701332858161083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58</v>
      </c>
      <c r="H11" s="59" t="s">
        <v>46</v>
      </c>
      <c r="I11" s="85">
        <v>1124</v>
      </c>
      <c r="J11" s="60">
        <v>212</v>
      </c>
      <c r="K11" s="80">
        <f t="shared" si="1"/>
        <v>35.333333333333336</v>
      </c>
      <c r="L11" s="82">
        <f t="shared" si="2"/>
        <v>5.30188679245283</v>
      </c>
      <c r="M11" s="86">
        <v>113581.5</v>
      </c>
      <c r="N11" s="79">
        <v>17079</v>
      </c>
      <c r="O11" s="53">
        <f t="shared" si="0"/>
        <v>6.650360091340242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26</v>
      </c>
      <c r="I12" s="85">
        <v>484</v>
      </c>
      <c r="J12" s="60">
        <v>78</v>
      </c>
      <c r="K12" s="80">
        <f>J12/G12</f>
        <v>39</v>
      </c>
      <c r="L12" s="82">
        <f>I12/J12</f>
        <v>6.205128205128205</v>
      </c>
      <c r="M12" s="86">
        <v>14687</v>
      </c>
      <c r="N12" s="79">
        <v>1889</v>
      </c>
      <c r="O12" s="53">
        <f>M12/N12</f>
        <v>7.775013234515617</v>
      </c>
      <c r="P12" s="48"/>
    </row>
    <row r="13" spans="1:16" s="6" customFormat="1" ht="15">
      <c r="A13" s="52">
        <v>9</v>
      </c>
      <c r="B13" s="51" t="s">
        <v>6</v>
      </c>
      <c r="C13" s="42">
        <v>39220</v>
      </c>
      <c r="D13" s="45" t="s">
        <v>1</v>
      </c>
      <c r="E13" s="45" t="s">
        <v>3</v>
      </c>
      <c r="F13" s="59">
        <v>88</v>
      </c>
      <c r="G13" s="59" t="s">
        <v>27</v>
      </c>
      <c r="H13" s="59" t="s">
        <v>64</v>
      </c>
      <c r="I13" s="81">
        <v>476</v>
      </c>
      <c r="J13" s="61">
        <v>77</v>
      </c>
      <c r="K13" s="84">
        <f>J13/G13</f>
        <v>38.5</v>
      </c>
      <c r="L13" s="89">
        <f>I13/J13</f>
        <v>6.181818181818182</v>
      </c>
      <c r="M13" s="83">
        <v>569690.5</v>
      </c>
      <c r="N13" s="84">
        <v>82487</v>
      </c>
      <c r="O13" s="53">
        <f>+M13/N13</f>
        <v>6.906427679513135</v>
      </c>
      <c r="P13" s="48"/>
    </row>
    <row r="14" spans="1:16" s="6" customFormat="1" ht="15">
      <c r="A14" s="33">
        <v>10</v>
      </c>
      <c r="B14" s="51" t="s">
        <v>16</v>
      </c>
      <c r="C14" s="42">
        <v>39241</v>
      </c>
      <c r="D14" s="45" t="s">
        <v>1</v>
      </c>
      <c r="E14" s="45" t="s">
        <v>5</v>
      </c>
      <c r="F14" s="59">
        <v>20</v>
      </c>
      <c r="G14" s="59" t="s">
        <v>0</v>
      </c>
      <c r="H14" s="59" t="s">
        <v>28</v>
      </c>
      <c r="I14" s="85">
        <v>269</v>
      </c>
      <c r="J14" s="60">
        <v>58</v>
      </c>
      <c r="K14" s="80">
        <f>J14/G14</f>
        <v>58</v>
      </c>
      <c r="L14" s="82">
        <f>I14/J14</f>
        <v>4.637931034482759</v>
      </c>
      <c r="M14" s="86">
        <v>126243.7</v>
      </c>
      <c r="N14" s="79">
        <v>17221</v>
      </c>
      <c r="O14" s="53">
        <f>+M14/N14</f>
        <v>7.330799605133268</v>
      </c>
      <c r="P14" s="48"/>
    </row>
    <row r="15" spans="1:16" s="6" customFormat="1" ht="15">
      <c r="A15" s="33">
        <v>11</v>
      </c>
      <c r="B15" s="51" t="s">
        <v>7</v>
      </c>
      <c r="C15" s="42">
        <v>39262</v>
      </c>
      <c r="D15" s="45" t="s">
        <v>1</v>
      </c>
      <c r="E15" s="45" t="s">
        <v>8</v>
      </c>
      <c r="F15" s="59">
        <v>15</v>
      </c>
      <c r="G15" s="93">
        <v>1</v>
      </c>
      <c r="H15" s="59" t="s">
        <v>50</v>
      </c>
      <c r="I15" s="85">
        <v>72</v>
      </c>
      <c r="J15" s="60">
        <v>10</v>
      </c>
      <c r="K15" s="80">
        <f>J15/G15</f>
        <v>10</v>
      </c>
      <c r="L15" s="82">
        <f>I15/J15</f>
        <v>7.2</v>
      </c>
      <c r="M15" s="86">
        <v>188112</v>
      </c>
      <c r="N15" s="79">
        <v>21357</v>
      </c>
      <c r="O15" s="53">
        <f>+M15/N15</f>
        <v>8.807978648686614</v>
      </c>
      <c r="P15" s="48"/>
    </row>
    <row r="16" spans="1:16" s="6" customFormat="1" ht="15">
      <c r="A16" s="52">
        <v>12</v>
      </c>
      <c r="B16" s="51" t="s">
        <v>65</v>
      </c>
      <c r="C16" s="42">
        <v>39178</v>
      </c>
      <c r="D16" s="45" t="s">
        <v>1</v>
      </c>
      <c r="E16" s="45" t="s">
        <v>55</v>
      </c>
      <c r="F16" s="59" t="s">
        <v>19</v>
      </c>
      <c r="G16" s="59" t="s">
        <v>0</v>
      </c>
      <c r="H16" s="59" t="s">
        <v>46</v>
      </c>
      <c r="I16" s="85">
        <v>45</v>
      </c>
      <c r="J16" s="60">
        <v>18</v>
      </c>
      <c r="K16" s="80">
        <f t="shared" si="1"/>
        <v>18</v>
      </c>
      <c r="L16" s="82">
        <f t="shared" si="2"/>
        <v>2.5</v>
      </c>
      <c r="M16" s="86">
        <v>17417</v>
      </c>
      <c r="N16" s="79">
        <v>2861</v>
      </c>
      <c r="O16" s="53">
        <f>+M16/N16</f>
        <v>6.087731562390773</v>
      </c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33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1"/>
      <c r="J19" s="61"/>
      <c r="K19" s="87"/>
      <c r="L19" s="88"/>
      <c r="M19" s="83"/>
      <c r="N19" s="84"/>
      <c r="O19" s="57"/>
      <c r="P19" s="48"/>
    </row>
    <row r="20" spans="1:16" s="6" customFormat="1" ht="15">
      <c r="A20" s="52"/>
      <c r="B20" s="51"/>
      <c r="C20" s="42"/>
      <c r="D20" s="45"/>
      <c r="E20" s="45"/>
      <c r="F20" s="59"/>
      <c r="G20" s="59"/>
      <c r="H20" s="59"/>
      <c r="I20" s="85"/>
      <c r="J20" s="60"/>
      <c r="K20" s="80"/>
      <c r="L20" s="82"/>
      <c r="M20" s="86"/>
      <c r="N20" s="79"/>
      <c r="O20" s="53"/>
      <c r="P20" s="48"/>
    </row>
    <row r="21" spans="1:16" s="6" customFormat="1" ht="15">
      <c r="A21" s="33"/>
      <c r="B21" s="51"/>
      <c r="C21" s="42"/>
      <c r="D21" s="45"/>
      <c r="E21" s="45"/>
      <c r="F21" s="59"/>
      <c r="G21" s="59"/>
      <c r="H21" s="59"/>
      <c r="I21" s="81"/>
      <c r="J21" s="61"/>
      <c r="K21" s="84"/>
      <c r="L21" s="89"/>
      <c r="M21" s="83"/>
      <c r="N21" s="84"/>
      <c r="O21" s="53"/>
      <c r="P21" s="48"/>
    </row>
    <row r="22" spans="1:16" s="6" customFormat="1" ht="15.75" thickBot="1">
      <c r="A22" s="33"/>
      <c r="B22" s="50"/>
      <c r="C22" s="41"/>
      <c r="D22" s="44"/>
      <c r="E22" s="43"/>
      <c r="F22" s="58"/>
      <c r="G22" s="58"/>
      <c r="H22" s="58"/>
      <c r="I22" s="85"/>
      <c r="J22" s="60"/>
      <c r="K22" s="80"/>
      <c r="L22" s="82"/>
      <c r="M22" s="86"/>
      <c r="N22" s="79"/>
      <c r="O22" s="53"/>
      <c r="P22" s="48"/>
    </row>
    <row r="23" spans="1:16" s="40" customFormat="1" ht="15">
      <c r="A23" s="116" t="s">
        <v>43</v>
      </c>
      <c r="B23" s="117"/>
      <c r="C23" s="34"/>
      <c r="D23" s="35"/>
      <c r="E23" s="36"/>
      <c r="F23" s="35"/>
      <c r="G23" s="37">
        <v>76</v>
      </c>
      <c r="H23" s="35"/>
      <c r="I23" s="64">
        <f>SUM(I5:I22)</f>
        <v>89981</v>
      </c>
      <c r="J23" s="37">
        <f>SUM(J5:J22)</f>
        <v>9906</v>
      </c>
      <c r="K23" s="38">
        <f>J23/G23</f>
        <v>130.3421052631579</v>
      </c>
      <c r="L23" s="77">
        <f>I23/J23</f>
        <v>9.083484756713103</v>
      </c>
      <c r="M23" s="69"/>
      <c r="N23" s="38"/>
      <c r="O23" s="39"/>
      <c r="P23" s="49"/>
    </row>
    <row r="24" spans="1:16" s="6" customFormat="1" ht="13.5">
      <c r="A24" s="27"/>
      <c r="C24" s="10"/>
      <c r="D24" s="13"/>
      <c r="E24" s="13"/>
      <c r="F24" s="7"/>
      <c r="G24" s="7"/>
      <c r="H24" s="7"/>
      <c r="I24" s="65"/>
      <c r="J24" s="18"/>
      <c r="K24" s="19"/>
      <c r="L24" s="24"/>
      <c r="M24" s="70"/>
      <c r="N24" s="19"/>
      <c r="O24" s="24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1:16" s="17" customFormat="1" ht="15">
      <c r="A26" s="27"/>
      <c r="B26" s="28"/>
      <c r="C26" s="46"/>
      <c r="D26" s="28"/>
      <c r="E26" s="28"/>
      <c r="F26" s="75"/>
      <c r="G26" s="16"/>
      <c r="H26" s="75"/>
      <c r="I26" s="66"/>
      <c r="J26" s="73"/>
      <c r="K26" s="74"/>
      <c r="L26" s="76"/>
      <c r="M26" s="71"/>
      <c r="N26" s="74"/>
      <c r="O26" s="76"/>
      <c r="P26" s="48"/>
    </row>
    <row r="27" spans="2:6" ht="18">
      <c r="B27" s="28"/>
      <c r="C27" s="46"/>
      <c r="D27" s="28"/>
      <c r="E27" s="28"/>
      <c r="F27" s="75"/>
    </row>
    <row r="28" spans="2:6" ht="18">
      <c r="B28" s="28"/>
      <c r="C28" s="46"/>
      <c r="D28" s="28"/>
      <c r="E28" s="28"/>
      <c r="F28" s="75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2:15" ht="18">
      <c r="B36" s="28"/>
      <c r="C36" s="46"/>
      <c r="D36" s="28"/>
      <c r="E36" s="28"/>
      <c r="F36" s="75"/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  <row r="42" spans="7:15" ht="18">
      <c r="G42" s="75"/>
      <c r="H42" s="75"/>
      <c r="I42" s="66"/>
      <c r="J42" s="73"/>
      <c r="K42" s="74"/>
      <c r="L42" s="76"/>
      <c r="M42" s="71"/>
      <c r="N42" s="74"/>
      <c r="O42" s="76"/>
    </row>
  </sheetData>
  <mergeCells count="11">
    <mergeCell ref="I3:L3"/>
    <mergeCell ref="C3:C4"/>
    <mergeCell ref="E3:E4"/>
    <mergeCell ref="A23:B23"/>
    <mergeCell ref="A2:O2"/>
    <mergeCell ref="M3:O3"/>
    <mergeCell ref="G3:G4"/>
    <mergeCell ref="F3:F4"/>
    <mergeCell ref="B3:B4"/>
    <mergeCell ref="D3:D4"/>
    <mergeCell ref="H3:H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8"/>
    </row>
    <row r="3" spans="1:16" s="22" customFormat="1" ht="16.5">
      <c r="A3" s="29"/>
      <c r="B3" s="124" t="s">
        <v>29</v>
      </c>
      <c r="C3" s="112" t="s">
        <v>30</v>
      </c>
      <c r="D3" s="114" t="s">
        <v>31</v>
      </c>
      <c r="E3" s="114" t="s">
        <v>32</v>
      </c>
      <c r="F3" s="128" t="s">
        <v>33</v>
      </c>
      <c r="G3" s="128" t="s">
        <v>34</v>
      </c>
      <c r="H3" s="129" t="s">
        <v>35</v>
      </c>
      <c r="I3" s="127" t="s">
        <v>42</v>
      </c>
      <c r="J3" s="127"/>
      <c r="K3" s="127"/>
      <c r="L3" s="127"/>
      <c r="M3" s="120" t="s">
        <v>41</v>
      </c>
      <c r="N3" s="120"/>
      <c r="O3" s="121"/>
      <c r="P3" s="78"/>
    </row>
    <row r="4" spans="1:16" s="22" customFormat="1" ht="43.5" thickBot="1">
      <c r="A4" s="30"/>
      <c r="B4" s="115"/>
      <c r="C4" s="113"/>
      <c r="D4" s="115"/>
      <c r="E4" s="115"/>
      <c r="F4" s="115"/>
      <c r="G4" s="115"/>
      <c r="H4" s="130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23</v>
      </c>
      <c r="H5" s="92">
        <v>3</v>
      </c>
      <c r="I5" s="85">
        <v>25983.5</v>
      </c>
      <c r="J5" s="60">
        <v>3178</v>
      </c>
      <c r="K5" s="80">
        <f>+J5/G5</f>
        <v>138.17391304347825</v>
      </c>
      <c r="L5" s="82">
        <f>+I5/J5</f>
        <v>8.176054122089365</v>
      </c>
      <c r="M5" s="86">
        <v>185843</v>
      </c>
      <c r="N5" s="79">
        <v>18531</v>
      </c>
      <c r="O5" s="53">
        <f aca="true" t="shared" si="0" ref="O5:O11">+M5/N5</f>
        <v>10.028762613998165</v>
      </c>
      <c r="P5" s="48"/>
    </row>
    <row r="6" spans="1:16" s="6" customFormat="1" ht="15">
      <c r="A6" s="52">
        <v>2</v>
      </c>
      <c r="B6" s="51" t="s">
        <v>9</v>
      </c>
      <c r="C6" s="42">
        <v>39262</v>
      </c>
      <c r="D6" s="45" t="s">
        <v>1</v>
      </c>
      <c r="E6" s="45" t="s">
        <v>10</v>
      </c>
      <c r="F6" s="59">
        <v>21</v>
      </c>
      <c r="G6" s="59" t="s">
        <v>44</v>
      </c>
      <c r="H6" s="59" t="s">
        <v>59</v>
      </c>
      <c r="I6" s="85">
        <v>3922.5</v>
      </c>
      <c r="J6" s="60">
        <v>735</v>
      </c>
      <c r="K6" s="80">
        <f>J6/G6</f>
        <v>105</v>
      </c>
      <c r="L6" s="82">
        <f>I6/J6</f>
        <v>5.336734693877551</v>
      </c>
      <c r="M6" s="86">
        <v>186598.4</v>
      </c>
      <c r="N6" s="79">
        <v>27811</v>
      </c>
      <c r="O6" s="53">
        <f t="shared" si="0"/>
        <v>6.709517816691237</v>
      </c>
      <c r="P6" s="48"/>
    </row>
    <row r="7" spans="1:16" s="6" customFormat="1" ht="15">
      <c r="A7" s="33">
        <v>3</v>
      </c>
      <c r="B7" s="51" t="s">
        <v>12</v>
      </c>
      <c r="C7" s="42">
        <v>39290</v>
      </c>
      <c r="D7" s="45" t="s">
        <v>1</v>
      </c>
      <c r="E7" s="45" t="s">
        <v>10</v>
      </c>
      <c r="F7" s="59">
        <v>10</v>
      </c>
      <c r="G7" s="59" t="s">
        <v>24</v>
      </c>
      <c r="H7" s="59" t="s">
        <v>18</v>
      </c>
      <c r="I7" s="85">
        <v>3069</v>
      </c>
      <c r="J7" s="60">
        <v>645</v>
      </c>
      <c r="K7" s="80">
        <f>J7/G7</f>
        <v>64.5</v>
      </c>
      <c r="L7" s="82">
        <f>I7/J7</f>
        <v>4.758139534883721</v>
      </c>
      <c r="M7" s="86">
        <v>84007.5</v>
      </c>
      <c r="N7" s="79">
        <v>10556</v>
      </c>
      <c r="O7" s="53">
        <f t="shared" si="0"/>
        <v>7.958270178097765</v>
      </c>
      <c r="P7" s="48"/>
    </row>
    <row r="8" spans="1:16" s="6" customFormat="1" ht="15">
      <c r="A8" s="33">
        <v>4</v>
      </c>
      <c r="B8" s="51" t="s">
        <v>11</v>
      </c>
      <c r="C8" s="42">
        <v>39283</v>
      </c>
      <c r="D8" s="45" t="s">
        <v>1</v>
      </c>
      <c r="E8" s="45" t="s">
        <v>4</v>
      </c>
      <c r="F8" s="59">
        <v>30</v>
      </c>
      <c r="G8" s="59" t="s">
        <v>58</v>
      </c>
      <c r="H8" s="59" t="s">
        <v>24</v>
      </c>
      <c r="I8" s="85">
        <v>2482</v>
      </c>
      <c r="J8" s="60">
        <v>444</v>
      </c>
      <c r="K8" s="80">
        <f>J8/G8</f>
        <v>74</v>
      </c>
      <c r="L8" s="82">
        <f>I8/J8</f>
        <v>5.59009009009009</v>
      </c>
      <c r="M8" s="86">
        <v>112457.5</v>
      </c>
      <c r="N8" s="79">
        <v>16867</v>
      </c>
      <c r="O8" s="53">
        <f t="shared" si="0"/>
        <v>6.667308946463509</v>
      </c>
      <c r="P8" s="48"/>
    </row>
    <row r="9" spans="1:16" s="6" customFormat="1" ht="15">
      <c r="A9" s="52">
        <v>5</v>
      </c>
      <c r="B9" s="51" t="s">
        <v>15</v>
      </c>
      <c r="C9" s="42">
        <v>39311</v>
      </c>
      <c r="D9" s="45" t="s">
        <v>1</v>
      </c>
      <c r="E9" s="45" t="s">
        <v>3</v>
      </c>
      <c r="F9" s="59">
        <v>10</v>
      </c>
      <c r="G9" s="59" t="s">
        <v>24</v>
      </c>
      <c r="H9" s="59" t="s">
        <v>58</v>
      </c>
      <c r="I9" s="85">
        <v>2070</v>
      </c>
      <c r="J9" s="60">
        <v>414</v>
      </c>
      <c r="K9" s="80">
        <f>J9/G9</f>
        <v>41.4</v>
      </c>
      <c r="L9" s="82">
        <f>I9/J9</f>
        <v>5</v>
      </c>
      <c r="M9" s="86">
        <v>49263</v>
      </c>
      <c r="N9" s="79">
        <v>5338</v>
      </c>
      <c r="O9" s="53">
        <f t="shared" si="0"/>
        <v>9.228737354814537</v>
      </c>
      <c r="P9" s="48"/>
    </row>
    <row r="10" spans="1:16" s="6" customFormat="1" ht="15">
      <c r="A10" s="52">
        <v>6</v>
      </c>
      <c r="B10" s="51" t="s">
        <v>61</v>
      </c>
      <c r="C10" s="42">
        <v>39318</v>
      </c>
      <c r="D10" s="45" t="s">
        <v>1</v>
      </c>
      <c r="E10" s="45" t="s">
        <v>4</v>
      </c>
      <c r="F10" s="59" t="s">
        <v>23</v>
      </c>
      <c r="G10" s="59" t="s">
        <v>19</v>
      </c>
      <c r="H10" s="59" t="s">
        <v>19</v>
      </c>
      <c r="I10" s="85">
        <v>1881</v>
      </c>
      <c r="J10" s="60">
        <v>303</v>
      </c>
      <c r="K10" s="80">
        <f aca="true" t="shared" si="1" ref="K10:K15">J10/G10</f>
        <v>60.6</v>
      </c>
      <c r="L10" s="82">
        <f aca="true" t="shared" si="2" ref="L10:L15">I10/J10</f>
        <v>6.207920792079208</v>
      </c>
      <c r="M10" s="86">
        <v>103642</v>
      </c>
      <c r="N10" s="79">
        <v>9581</v>
      </c>
      <c r="O10" s="53">
        <f t="shared" si="0"/>
        <v>10.817451205510906</v>
      </c>
      <c r="P10" s="48"/>
    </row>
    <row r="11" spans="1:16" s="6" customFormat="1" ht="15">
      <c r="A11" s="52">
        <v>7</v>
      </c>
      <c r="B11" s="51" t="s">
        <v>54</v>
      </c>
      <c r="C11" s="42">
        <v>39227</v>
      </c>
      <c r="D11" s="45" t="s">
        <v>1</v>
      </c>
      <c r="E11" s="45" t="s">
        <v>55</v>
      </c>
      <c r="F11" s="59" t="s">
        <v>19</v>
      </c>
      <c r="G11" s="59" t="s">
        <v>57</v>
      </c>
      <c r="H11" s="59" t="s">
        <v>22</v>
      </c>
      <c r="I11" s="85">
        <v>1861</v>
      </c>
      <c r="J11" s="60">
        <v>427</v>
      </c>
      <c r="K11" s="80">
        <f>J11/G11</f>
        <v>142.33333333333334</v>
      </c>
      <c r="L11" s="82">
        <f>I11/J11</f>
        <v>4.3583138173302105</v>
      </c>
      <c r="M11" s="86">
        <v>67643.5</v>
      </c>
      <c r="N11" s="79">
        <v>8935</v>
      </c>
      <c r="O11" s="53">
        <f t="shared" si="0"/>
        <v>7.570621152770006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57</v>
      </c>
      <c r="I12" s="85">
        <v>1577</v>
      </c>
      <c r="J12" s="60">
        <v>178</v>
      </c>
      <c r="K12" s="80">
        <f t="shared" si="1"/>
        <v>89</v>
      </c>
      <c r="L12" s="82">
        <f t="shared" si="2"/>
        <v>8.859550561797754</v>
      </c>
      <c r="M12" s="86">
        <v>14203</v>
      </c>
      <c r="N12" s="79">
        <v>1811</v>
      </c>
      <c r="O12" s="53">
        <f>M12/N12</f>
        <v>7.842628382109332</v>
      </c>
      <c r="P12" s="48"/>
    </row>
    <row r="13" spans="1:16" s="6" customFormat="1" ht="15">
      <c r="A13" s="33">
        <v>9</v>
      </c>
      <c r="B13" s="51" t="s">
        <v>16</v>
      </c>
      <c r="C13" s="42">
        <v>39241</v>
      </c>
      <c r="D13" s="45" t="s">
        <v>1</v>
      </c>
      <c r="E13" s="45" t="s">
        <v>5</v>
      </c>
      <c r="F13" s="59">
        <v>20</v>
      </c>
      <c r="G13" s="59" t="s">
        <v>57</v>
      </c>
      <c r="H13" s="59" t="s">
        <v>60</v>
      </c>
      <c r="I13" s="85">
        <v>1403</v>
      </c>
      <c r="J13" s="60">
        <v>312</v>
      </c>
      <c r="K13" s="80">
        <f>J13/G13</f>
        <v>104</v>
      </c>
      <c r="L13" s="82">
        <f>I13/J13</f>
        <v>4.496794871794871</v>
      </c>
      <c r="M13" s="86">
        <v>125974.7</v>
      </c>
      <c r="N13" s="79">
        <v>17163</v>
      </c>
      <c r="O13" s="53">
        <f>+M13/N13</f>
        <v>7.339899784419973</v>
      </c>
      <c r="P13" s="48"/>
    </row>
    <row r="14" spans="1:16" s="6" customFormat="1" ht="15">
      <c r="A14" s="33">
        <v>10</v>
      </c>
      <c r="B14" s="51" t="s">
        <v>7</v>
      </c>
      <c r="C14" s="42">
        <v>39262</v>
      </c>
      <c r="D14" s="45" t="s">
        <v>1</v>
      </c>
      <c r="E14" s="45" t="s">
        <v>8</v>
      </c>
      <c r="F14" s="59">
        <v>15</v>
      </c>
      <c r="G14" s="93">
        <v>4</v>
      </c>
      <c r="H14" s="59" t="s">
        <v>59</v>
      </c>
      <c r="I14" s="85">
        <v>528</v>
      </c>
      <c r="J14" s="60">
        <v>93</v>
      </c>
      <c r="K14" s="80">
        <f t="shared" si="1"/>
        <v>23.25</v>
      </c>
      <c r="L14" s="82">
        <f t="shared" si="2"/>
        <v>5.67741935483871</v>
      </c>
      <c r="M14" s="86">
        <v>188040</v>
      </c>
      <c r="N14" s="79">
        <v>21347</v>
      </c>
      <c r="O14" s="53">
        <f>+M14/N14</f>
        <v>8.80873190612264</v>
      </c>
      <c r="P14" s="48"/>
    </row>
    <row r="15" spans="1:16" s="6" customFormat="1" ht="15">
      <c r="A15" s="52">
        <v>11</v>
      </c>
      <c r="B15" s="51" t="s">
        <v>6</v>
      </c>
      <c r="C15" s="42">
        <v>39220</v>
      </c>
      <c r="D15" s="45" t="s">
        <v>1</v>
      </c>
      <c r="E15" s="45" t="s">
        <v>3</v>
      </c>
      <c r="F15" s="59">
        <v>88</v>
      </c>
      <c r="G15" s="59" t="s">
        <v>0</v>
      </c>
      <c r="H15" s="59" t="s">
        <v>20</v>
      </c>
      <c r="I15" s="81">
        <v>90</v>
      </c>
      <c r="J15" s="61">
        <v>15</v>
      </c>
      <c r="K15" s="84">
        <f t="shared" si="1"/>
        <v>15</v>
      </c>
      <c r="L15" s="89">
        <f t="shared" si="2"/>
        <v>6</v>
      </c>
      <c r="M15" s="83">
        <v>569214.5</v>
      </c>
      <c r="N15" s="84">
        <v>82410</v>
      </c>
      <c r="O15" s="53">
        <f>+M15/N15</f>
        <v>6.907104720300934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1"/>
      <c r="J18" s="61"/>
      <c r="K18" s="87"/>
      <c r="L18" s="88"/>
      <c r="M18" s="83"/>
      <c r="N18" s="84"/>
      <c r="O18" s="57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5"/>
      <c r="J19" s="60"/>
      <c r="K19" s="80"/>
      <c r="L19" s="82"/>
      <c r="M19" s="86"/>
      <c r="N19" s="79"/>
      <c r="O19" s="53"/>
      <c r="P19" s="48"/>
    </row>
    <row r="20" spans="1:16" s="6" customFormat="1" ht="15">
      <c r="A20" s="33"/>
      <c r="B20" s="51"/>
      <c r="C20" s="42"/>
      <c r="D20" s="45"/>
      <c r="E20" s="45"/>
      <c r="F20" s="59"/>
      <c r="G20" s="59"/>
      <c r="H20" s="59"/>
      <c r="I20" s="81"/>
      <c r="J20" s="61"/>
      <c r="K20" s="84"/>
      <c r="L20" s="89"/>
      <c r="M20" s="83"/>
      <c r="N20" s="84"/>
      <c r="O20" s="53"/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116" t="s">
        <v>43</v>
      </c>
      <c r="B22" s="117"/>
      <c r="C22" s="34"/>
      <c r="D22" s="35"/>
      <c r="E22" s="36"/>
      <c r="F22" s="35"/>
      <c r="G22" s="37">
        <v>86</v>
      </c>
      <c r="H22" s="35"/>
      <c r="I22" s="64">
        <f>SUM(I5:I21)</f>
        <v>44867</v>
      </c>
      <c r="J22" s="37">
        <f>SUM(J5:J21)</f>
        <v>6744</v>
      </c>
      <c r="K22" s="38">
        <f>J22/G22</f>
        <v>78.4186046511628</v>
      </c>
      <c r="L22" s="77">
        <f>I22/J22</f>
        <v>6.6528766310794785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mergeCells count="11">
    <mergeCell ref="C3:C4"/>
    <mergeCell ref="E3:E4"/>
    <mergeCell ref="A22:B22"/>
    <mergeCell ref="A2:O2"/>
    <mergeCell ref="M3:O3"/>
    <mergeCell ref="G3:G4"/>
    <mergeCell ref="F3:F4"/>
    <mergeCell ref="B3:B4"/>
    <mergeCell ref="D3:D4"/>
    <mergeCell ref="H3:H4"/>
    <mergeCell ref="I3:L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8"/>
    </row>
    <row r="3" spans="1:16" s="22" customFormat="1" ht="16.5">
      <c r="A3" s="29"/>
      <c r="B3" s="124" t="s">
        <v>29</v>
      </c>
      <c r="C3" s="112" t="s">
        <v>30</v>
      </c>
      <c r="D3" s="114" t="s">
        <v>31</v>
      </c>
      <c r="E3" s="114" t="s">
        <v>32</v>
      </c>
      <c r="F3" s="128" t="s">
        <v>33</v>
      </c>
      <c r="G3" s="128" t="s">
        <v>34</v>
      </c>
      <c r="H3" s="129" t="s">
        <v>35</v>
      </c>
      <c r="I3" s="127" t="s">
        <v>42</v>
      </c>
      <c r="J3" s="127"/>
      <c r="K3" s="127"/>
      <c r="L3" s="127"/>
      <c r="M3" s="120" t="s">
        <v>41</v>
      </c>
      <c r="N3" s="120"/>
      <c r="O3" s="121"/>
      <c r="P3" s="78"/>
    </row>
    <row r="4" spans="1:16" s="22" customFormat="1" ht="43.5" thickBot="1">
      <c r="A4" s="30"/>
      <c r="B4" s="115"/>
      <c r="C4" s="113"/>
      <c r="D4" s="115"/>
      <c r="E4" s="115"/>
      <c r="F4" s="115"/>
      <c r="G4" s="115"/>
      <c r="H4" s="130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22</v>
      </c>
      <c r="H5" s="92">
        <v>2</v>
      </c>
      <c r="I5" s="85">
        <v>56425</v>
      </c>
      <c r="J5" s="60">
        <v>5457</v>
      </c>
      <c r="K5" s="80">
        <f>+J5/G5</f>
        <v>248.04545454545453</v>
      </c>
      <c r="L5" s="82">
        <f>+I5/J5</f>
        <v>10.339930364669232</v>
      </c>
      <c r="M5" s="86">
        <v>159859.5</v>
      </c>
      <c r="N5" s="79">
        <v>15353</v>
      </c>
      <c r="O5" s="53">
        <f>+M5/N5</f>
        <v>10.41226470396665</v>
      </c>
      <c r="P5" s="48"/>
    </row>
    <row r="6" spans="1:16" s="6" customFormat="1" ht="15">
      <c r="A6" s="52">
        <v>2</v>
      </c>
      <c r="B6" s="51" t="s">
        <v>25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23</v>
      </c>
      <c r="H6" s="59" t="s">
        <v>26</v>
      </c>
      <c r="I6" s="85">
        <v>9315</v>
      </c>
      <c r="J6" s="60">
        <v>1204</v>
      </c>
      <c r="K6" s="80">
        <f>J6/G6</f>
        <v>150.5</v>
      </c>
      <c r="L6" s="82">
        <f>I6/J6</f>
        <v>7.73671096345515</v>
      </c>
      <c r="M6" s="86">
        <v>101761</v>
      </c>
      <c r="N6" s="79">
        <v>9278</v>
      </c>
      <c r="O6" s="53">
        <f>+M6/N6</f>
        <v>10.967988790687649</v>
      </c>
      <c r="P6" s="48"/>
    </row>
    <row r="7" spans="1:16" s="6" customFormat="1" ht="15">
      <c r="A7" s="33">
        <v>3</v>
      </c>
      <c r="B7" s="51" t="s">
        <v>49</v>
      </c>
      <c r="C7" s="42">
        <v>39332</v>
      </c>
      <c r="D7" s="45" t="s">
        <v>1</v>
      </c>
      <c r="E7" s="45" t="s">
        <v>17</v>
      </c>
      <c r="F7" s="59" t="s">
        <v>27</v>
      </c>
      <c r="G7" s="59" t="s">
        <v>27</v>
      </c>
      <c r="H7" s="59" t="s">
        <v>27</v>
      </c>
      <c r="I7" s="85">
        <v>4860</v>
      </c>
      <c r="J7" s="60">
        <v>640</v>
      </c>
      <c r="K7" s="80">
        <f>J7/G7</f>
        <v>320</v>
      </c>
      <c r="L7" s="82">
        <f>I7/J7</f>
        <v>7.59375</v>
      </c>
      <c r="M7" s="86">
        <v>12626</v>
      </c>
      <c r="N7" s="79">
        <v>1633</v>
      </c>
      <c r="O7" s="53">
        <f>M7/N7</f>
        <v>7.731781996325781</v>
      </c>
      <c r="P7" s="48"/>
    </row>
    <row r="8" spans="1:16" s="6" customFormat="1" ht="15">
      <c r="A8" s="33">
        <v>4</v>
      </c>
      <c r="B8" s="51" t="s">
        <v>12</v>
      </c>
      <c r="C8" s="42">
        <v>39290</v>
      </c>
      <c r="D8" s="45" t="s">
        <v>1</v>
      </c>
      <c r="E8" s="45" t="s">
        <v>10</v>
      </c>
      <c r="F8" s="59">
        <v>10</v>
      </c>
      <c r="G8" s="59" t="s">
        <v>24</v>
      </c>
      <c r="H8" s="59" t="s">
        <v>23</v>
      </c>
      <c r="I8" s="85">
        <v>4486.5</v>
      </c>
      <c r="J8" s="60">
        <v>976</v>
      </c>
      <c r="K8" s="80">
        <f>J8/G8</f>
        <v>97.6</v>
      </c>
      <c r="L8" s="82">
        <f>I8/J8</f>
        <v>4.596823770491803</v>
      </c>
      <c r="M8" s="86">
        <v>80938.5</v>
      </c>
      <c r="N8" s="79">
        <v>9911</v>
      </c>
      <c r="O8" s="53">
        <f aca="true" t="shared" si="0" ref="O8:O13">+M8/N8</f>
        <v>8.166532136010494</v>
      </c>
      <c r="P8" s="48"/>
    </row>
    <row r="9" spans="1:16" s="6" customFormat="1" ht="15">
      <c r="A9" s="33">
        <v>5</v>
      </c>
      <c r="B9" s="51" t="s">
        <v>11</v>
      </c>
      <c r="C9" s="42">
        <v>39283</v>
      </c>
      <c r="D9" s="45" t="s">
        <v>1</v>
      </c>
      <c r="E9" s="45" t="s">
        <v>4</v>
      </c>
      <c r="F9" s="59">
        <v>30</v>
      </c>
      <c r="G9" s="59" t="s">
        <v>23</v>
      </c>
      <c r="H9" s="59" t="s">
        <v>18</v>
      </c>
      <c r="I9" s="85">
        <v>3717</v>
      </c>
      <c r="J9" s="60">
        <v>683</v>
      </c>
      <c r="K9" s="80">
        <f>J9/G9</f>
        <v>85.375</v>
      </c>
      <c r="L9" s="82">
        <f>I9/J9</f>
        <v>5.44216691068814</v>
      </c>
      <c r="M9" s="86">
        <v>109951.5</v>
      </c>
      <c r="N9" s="79">
        <v>16418</v>
      </c>
      <c r="O9" s="53">
        <f t="shared" si="0"/>
        <v>6.697009379948836</v>
      </c>
      <c r="P9" s="48"/>
    </row>
    <row r="10" spans="1:16" s="6" customFormat="1" ht="15">
      <c r="A10" s="52">
        <v>6</v>
      </c>
      <c r="B10" s="51" t="s">
        <v>15</v>
      </c>
      <c r="C10" s="42">
        <v>39311</v>
      </c>
      <c r="D10" s="45" t="s">
        <v>1</v>
      </c>
      <c r="E10" s="45" t="s">
        <v>3</v>
      </c>
      <c r="F10" s="59">
        <v>10</v>
      </c>
      <c r="G10" s="59" t="s">
        <v>24</v>
      </c>
      <c r="H10" s="59" t="s">
        <v>19</v>
      </c>
      <c r="I10" s="85">
        <v>3230.5</v>
      </c>
      <c r="J10" s="60">
        <v>489</v>
      </c>
      <c r="K10" s="80">
        <f aca="true" t="shared" si="1" ref="K10:K20">J10/G10</f>
        <v>48.9</v>
      </c>
      <c r="L10" s="82">
        <f aca="true" t="shared" si="2" ref="L10:L20">I10/J10</f>
        <v>6.606339468302658</v>
      </c>
      <c r="M10" s="86">
        <v>47193</v>
      </c>
      <c r="N10" s="79">
        <v>4924</v>
      </c>
      <c r="O10" s="53">
        <f t="shared" si="0"/>
        <v>9.584281072298944</v>
      </c>
      <c r="P10" s="48"/>
    </row>
    <row r="11" spans="1:16" s="6" customFormat="1" ht="15">
      <c r="A11" s="52">
        <v>7</v>
      </c>
      <c r="B11" s="51" t="s">
        <v>9</v>
      </c>
      <c r="C11" s="42">
        <v>39262</v>
      </c>
      <c r="D11" s="45" t="s">
        <v>1</v>
      </c>
      <c r="E11" s="45" t="s">
        <v>10</v>
      </c>
      <c r="F11" s="59">
        <v>21</v>
      </c>
      <c r="G11" s="59" t="s">
        <v>44</v>
      </c>
      <c r="H11" s="59" t="s">
        <v>21</v>
      </c>
      <c r="I11" s="85">
        <v>2306</v>
      </c>
      <c r="J11" s="60">
        <v>383</v>
      </c>
      <c r="K11" s="80">
        <f>J11/G11</f>
        <v>54.714285714285715</v>
      </c>
      <c r="L11" s="82">
        <f>I11/J11</f>
        <v>6.02088772845953</v>
      </c>
      <c r="M11" s="86">
        <v>182662.9</v>
      </c>
      <c r="N11" s="79">
        <v>27072</v>
      </c>
      <c r="O11" s="53">
        <f t="shared" si="0"/>
        <v>6.747299793144208</v>
      </c>
      <c r="P11" s="48"/>
    </row>
    <row r="12" spans="1:16" s="6" customFormat="1" ht="15">
      <c r="A12" s="52">
        <v>8</v>
      </c>
      <c r="B12" s="51" t="s">
        <v>54</v>
      </c>
      <c r="C12" s="42">
        <v>39227</v>
      </c>
      <c r="D12" s="45" t="s">
        <v>1</v>
      </c>
      <c r="E12" s="45" t="s">
        <v>55</v>
      </c>
      <c r="F12" s="59" t="s">
        <v>19</v>
      </c>
      <c r="G12" s="59" t="s">
        <v>19</v>
      </c>
      <c r="H12" s="59" t="s">
        <v>28</v>
      </c>
      <c r="I12" s="85">
        <v>1326</v>
      </c>
      <c r="J12" s="60">
        <v>224</v>
      </c>
      <c r="K12" s="80">
        <f>J12/G12</f>
        <v>44.8</v>
      </c>
      <c r="L12" s="82">
        <f>I12/J12</f>
        <v>5.919642857142857</v>
      </c>
      <c r="M12" s="86">
        <v>65782.5</v>
      </c>
      <c r="N12" s="79">
        <v>8508</v>
      </c>
      <c r="O12" s="53">
        <f t="shared" si="0"/>
        <v>7.731840620592384</v>
      </c>
      <c r="P12" s="48"/>
    </row>
    <row r="13" spans="1:16" s="6" customFormat="1" ht="15">
      <c r="A13" s="33">
        <v>9</v>
      </c>
      <c r="B13" s="51" t="s">
        <v>7</v>
      </c>
      <c r="C13" s="42">
        <v>39262</v>
      </c>
      <c r="D13" s="45" t="s">
        <v>1</v>
      </c>
      <c r="E13" s="45" t="s">
        <v>8</v>
      </c>
      <c r="F13" s="59">
        <v>15</v>
      </c>
      <c r="G13" s="93">
        <v>5</v>
      </c>
      <c r="H13" s="59" t="s">
        <v>21</v>
      </c>
      <c r="I13" s="85">
        <v>1244</v>
      </c>
      <c r="J13" s="60">
        <v>196</v>
      </c>
      <c r="K13" s="80">
        <f t="shared" si="1"/>
        <v>39.2</v>
      </c>
      <c r="L13" s="82">
        <f t="shared" si="2"/>
        <v>6.346938775510204</v>
      </c>
      <c r="M13" s="86">
        <v>187512</v>
      </c>
      <c r="N13" s="79">
        <v>21254</v>
      </c>
      <c r="O13" s="53">
        <f t="shared" si="0"/>
        <v>8.822433424296603</v>
      </c>
      <c r="P13" s="48"/>
    </row>
    <row r="14" spans="1:16" s="6" customFormat="1" ht="15">
      <c r="A14" s="33">
        <v>10</v>
      </c>
      <c r="B14" s="51" t="s">
        <v>51</v>
      </c>
      <c r="C14" s="42">
        <v>39269</v>
      </c>
      <c r="D14" s="45" t="s">
        <v>1</v>
      </c>
      <c r="E14" s="45" t="s">
        <v>2</v>
      </c>
      <c r="F14" s="59" t="s">
        <v>0</v>
      </c>
      <c r="G14" s="59" t="s">
        <v>0</v>
      </c>
      <c r="H14" s="59" t="s">
        <v>23</v>
      </c>
      <c r="I14" s="85">
        <v>596</v>
      </c>
      <c r="J14" s="60">
        <v>149</v>
      </c>
      <c r="K14" s="80">
        <f t="shared" si="1"/>
        <v>149</v>
      </c>
      <c r="L14" s="82">
        <f t="shared" si="2"/>
        <v>4</v>
      </c>
      <c r="M14" s="86">
        <v>13967</v>
      </c>
      <c r="N14" s="79">
        <v>2215</v>
      </c>
      <c r="O14" s="53">
        <f aca="true" t="shared" si="3" ref="O14:O20">+M14/N14</f>
        <v>6.305643340857788</v>
      </c>
      <c r="P14" s="48"/>
    </row>
    <row r="15" spans="1:16" s="6" customFormat="1" ht="15">
      <c r="A15" s="52">
        <v>11</v>
      </c>
      <c r="B15" s="51" t="s">
        <v>13</v>
      </c>
      <c r="C15" s="42">
        <v>39178</v>
      </c>
      <c r="D15" s="45" t="s">
        <v>1</v>
      </c>
      <c r="E15" s="45" t="s">
        <v>2</v>
      </c>
      <c r="F15" s="59">
        <v>43</v>
      </c>
      <c r="G15" s="59" t="s">
        <v>27</v>
      </c>
      <c r="H15" s="59" t="s">
        <v>56</v>
      </c>
      <c r="I15" s="81">
        <v>474</v>
      </c>
      <c r="J15" s="61">
        <v>86</v>
      </c>
      <c r="K15" s="84">
        <f>J15/G15</f>
        <v>43</v>
      </c>
      <c r="L15" s="89">
        <f>I15/J15</f>
        <v>5.511627906976744</v>
      </c>
      <c r="M15" s="83">
        <v>837114.1</v>
      </c>
      <c r="N15" s="84">
        <v>110304</v>
      </c>
      <c r="O15" s="53">
        <f>+M15/N15</f>
        <v>7.589154518421815</v>
      </c>
      <c r="P15" s="48"/>
    </row>
    <row r="16" spans="1:16" s="6" customFormat="1" ht="15">
      <c r="A16" s="33">
        <v>12</v>
      </c>
      <c r="B16" s="51" t="s">
        <v>52</v>
      </c>
      <c r="C16" s="42">
        <v>39178</v>
      </c>
      <c r="D16" s="45" t="s">
        <v>1</v>
      </c>
      <c r="E16" s="45" t="s">
        <v>53</v>
      </c>
      <c r="F16" s="59" t="s">
        <v>27</v>
      </c>
      <c r="G16" s="59" t="s">
        <v>0</v>
      </c>
      <c r="H16" s="59" t="s">
        <v>40</v>
      </c>
      <c r="I16" s="85">
        <v>445</v>
      </c>
      <c r="J16" s="60">
        <v>89</v>
      </c>
      <c r="K16" s="80">
        <f t="shared" si="1"/>
        <v>89</v>
      </c>
      <c r="L16" s="82">
        <f t="shared" si="2"/>
        <v>5</v>
      </c>
      <c r="M16" s="86">
        <v>22980</v>
      </c>
      <c r="N16" s="79">
        <v>3633</v>
      </c>
      <c r="O16" s="53">
        <f t="shared" si="3"/>
        <v>6.325350949628406</v>
      </c>
      <c r="P16" s="48"/>
    </row>
    <row r="17" spans="1:16" s="6" customFormat="1" ht="15">
      <c r="A17" s="33">
        <v>13</v>
      </c>
      <c r="B17" s="51" t="s">
        <v>6</v>
      </c>
      <c r="C17" s="42">
        <v>39220</v>
      </c>
      <c r="D17" s="45" t="s">
        <v>1</v>
      </c>
      <c r="E17" s="45" t="s">
        <v>3</v>
      </c>
      <c r="F17" s="59">
        <v>88</v>
      </c>
      <c r="G17" s="59" t="s">
        <v>27</v>
      </c>
      <c r="H17" s="59" t="s">
        <v>22</v>
      </c>
      <c r="I17" s="85">
        <v>222</v>
      </c>
      <c r="J17" s="60">
        <v>26</v>
      </c>
      <c r="K17" s="80">
        <f t="shared" si="1"/>
        <v>13</v>
      </c>
      <c r="L17" s="82">
        <f t="shared" si="2"/>
        <v>8.538461538461538</v>
      </c>
      <c r="M17" s="86">
        <v>569124.5</v>
      </c>
      <c r="N17" s="79">
        <v>82395</v>
      </c>
      <c r="O17" s="53">
        <f t="shared" si="3"/>
        <v>6.9072698586079255</v>
      </c>
      <c r="P17" s="48"/>
    </row>
    <row r="18" spans="1:16" s="6" customFormat="1" ht="15">
      <c r="A18" s="52">
        <v>14</v>
      </c>
      <c r="B18" s="51" t="s">
        <v>47</v>
      </c>
      <c r="C18" s="42">
        <v>39164</v>
      </c>
      <c r="D18" s="45" t="s">
        <v>1</v>
      </c>
      <c r="E18" s="45" t="s">
        <v>3</v>
      </c>
      <c r="F18" s="59" t="s">
        <v>48</v>
      </c>
      <c r="G18" s="59" t="s">
        <v>0</v>
      </c>
      <c r="H18" s="59" t="s">
        <v>20</v>
      </c>
      <c r="I18" s="81">
        <v>210</v>
      </c>
      <c r="J18" s="61">
        <v>35</v>
      </c>
      <c r="K18" s="87">
        <f>J18/G18</f>
        <v>35</v>
      </c>
      <c r="L18" s="88">
        <f>I18/J18</f>
        <v>6</v>
      </c>
      <c r="M18" s="83">
        <v>257660.9</v>
      </c>
      <c r="N18" s="84">
        <v>32272</v>
      </c>
      <c r="O18" s="57">
        <f>M18/N18</f>
        <v>7.984038795240456</v>
      </c>
      <c r="P18" s="48"/>
    </row>
    <row r="19" spans="1:16" s="6" customFormat="1" ht="15">
      <c r="A19" s="52">
        <v>15</v>
      </c>
      <c r="B19" s="51" t="s">
        <v>16</v>
      </c>
      <c r="C19" s="42">
        <v>39241</v>
      </c>
      <c r="D19" s="45" t="s">
        <v>1</v>
      </c>
      <c r="E19" s="45" t="s">
        <v>5</v>
      </c>
      <c r="F19" s="59">
        <v>20</v>
      </c>
      <c r="G19" s="59" t="s">
        <v>0</v>
      </c>
      <c r="H19" s="59" t="s">
        <v>50</v>
      </c>
      <c r="I19" s="85">
        <v>200</v>
      </c>
      <c r="J19" s="60">
        <v>50</v>
      </c>
      <c r="K19" s="80">
        <f>J19/G19</f>
        <v>50</v>
      </c>
      <c r="L19" s="82">
        <f>I19/J19</f>
        <v>4</v>
      </c>
      <c r="M19" s="86">
        <v>124571.7</v>
      </c>
      <c r="N19" s="79">
        <v>16851</v>
      </c>
      <c r="O19" s="53">
        <f>+M19/N19</f>
        <v>7.392540502047356</v>
      </c>
      <c r="P19" s="48"/>
    </row>
    <row r="20" spans="1:16" s="6" customFormat="1" ht="15">
      <c r="A20" s="33">
        <v>16</v>
      </c>
      <c r="B20" s="51" t="s">
        <v>14</v>
      </c>
      <c r="C20" s="42">
        <v>39269</v>
      </c>
      <c r="D20" s="45" t="s">
        <v>1</v>
      </c>
      <c r="E20" s="45" t="s">
        <v>2</v>
      </c>
      <c r="F20" s="59" t="s">
        <v>0</v>
      </c>
      <c r="G20" s="59" t="s">
        <v>0</v>
      </c>
      <c r="H20" s="59" t="s">
        <v>46</v>
      </c>
      <c r="I20" s="81">
        <v>75</v>
      </c>
      <c r="J20" s="61">
        <v>15</v>
      </c>
      <c r="K20" s="84">
        <f t="shared" si="1"/>
        <v>15</v>
      </c>
      <c r="L20" s="89">
        <f t="shared" si="2"/>
        <v>5</v>
      </c>
      <c r="M20" s="83">
        <v>12301</v>
      </c>
      <c r="N20" s="84">
        <v>2004</v>
      </c>
      <c r="O20" s="53">
        <f t="shared" si="3"/>
        <v>6.138223552894211</v>
      </c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116" t="s">
        <v>43</v>
      </c>
      <c r="B22" s="117"/>
      <c r="C22" s="34"/>
      <c r="D22" s="35"/>
      <c r="E22" s="36"/>
      <c r="F22" s="35"/>
      <c r="G22" s="37">
        <v>86</v>
      </c>
      <c r="H22" s="35"/>
      <c r="I22" s="64">
        <f>SUM(I5:I21)</f>
        <v>89132</v>
      </c>
      <c r="J22" s="37">
        <f>SUM(J5:J21)</f>
        <v>10702</v>
      </c>
      <c r="K22" s="38">
        <f>J22/G22</f>
        <v>124.44186046511628</v>
      </c>
      <c r="L22" s="77">
        <f>I22/J22</f>
        <v>8.328536722108018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 insertRows="0" deleteRows="0" sort="0"/>
  <mergeCells count="11">
    <mergeCell ref="E3:E4"/>
    <mergeCell ref="A22:B22"/>
    <mergeCell ref="A2:O2"/>
    <mergeCell ref="M3:O3"/>
    <mergeCell ref="G3:G4"/>
    <mergeCell ref="F3:F4"/>
    <mergeCell ref="B3:B4"/>
    <mergeCell ref="D3:D4"/>
    <mergeCell ref="H3:H4"/>
    <mergeCell ref="I3:L3"/>
    <mergeCell ref="C3:C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 Gazetesi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Box Office</dc:title>
  <dc:subject>Türkiye Seyirci Raporları</dc:subject>
  <dc:creator>Deniz Yavuz</dc:creator>
  <cp:keywords/>
  <dc:description/>
  <cp:lastModifiedBy>ERSAN</cp:lastModifiedBy>
  <cp:lastPrinted>2007-08-24T12:55:05Z</cp:lastPrinted>
  <dcterms:created xsi:type="dcterms:W3CDTF">2006-03-17T12:24:26Z</dcterms:created>
  <dcterms:modified xsi:type="dcterms:W3CDTF">2007-11-16T14:49:40Z</dcterms:modified>
  <cp:category/>
  <cp:version/>
  <cp:contentType/>
  <cp:contentStatus/>
</cp:coreProperties>
</file>