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40" tabRatio="808" activeTab="0"/>
  </bookViews>
  <sheets>
    <sheet name="05 - 11 EKIM (HF.41)" sheetId="1" r:id="rId1"/>
    <sheet name="28 EYLUL - 04 EKIM (HF.40)" sheetId="2" r:id="rId2"/>
    <sheet name="21 - 27 EYLUL (HF.39)" sheetId="3" r:id="rId3"/>
    <sheet name="14 - 20 EYLUL (HF.38)" sheetId="4" r:id="rId4"/>
  </sheets>
  <definedNames>
    <definedName name="HTML_CodePage" hidden="1">1254</definedName>
    <definedName name="HTML_Control" localSheetId="0" hidden="1">{"'WEEK 41'!$A$1:$K$25","'WEEK 41'!$C$3:$K$23"}</definedName>
    <definedName name="HTML_Control" localSheetId="3" hidden="1">{"'WEEK 41'!$A$1:$K$25","'WEEK 41'!$C$3:$K$23"}</definedName>
    <definedName name="HTML_Control" localSheetId="2" hidden="1">{"'WEEK 41'!$A$1:$K$25","'WEEK 41'!$C$3:$K$23"}</definedName>
    <definedName name="HTML_Control" localSheetId="1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'05 - 11 EKIM (HF.41)'!$A$1:$O$24</definedName>
    <definedName name="_xlnm.Print_Area" localSheetId="3">'14 - 20 EYLUL (HF.38)'!$A$1:$O$25</definedName>
    <definedName name="_xlnm.Print_Area" localSheetId="2">'21 - 27 EYLUL (HF.39)'!$A$1:$O$25</definedName>
    <definedName name="_xlnm.Print_Area" localSheetId="1">'28 EYLUL - 04 EKIM (HF.40)'!$A$1:$O$26</definedName>
  </definedNames>
  <calcPr fullCalcOnLoad="1"/>
</workbook>
</file>

<file path=xl/sharedStrings.xml><?xml version="1.0" encoding="utf-8"?>
<sst xmlns="http://schemas.openxmlformats.org/spreadsheetml/2006/main" count="326" uniqueCount="67">
  <si>
    <t>1</t>
  </si>
  <si>
    <t>BIR FILM</t>
  </si>
  <si>
    <t>WILD BUNCH</t>
  </si>
  <si>
    <t>TIGLON</t>
  </si>
  <si>
    <t>GAUMONT</t>
  </si>
  <si>
    <t>CINECLICK</t>
  </si>
  <si>
    <t>IMPY'S ISLAND</t>
  </si>
  <si>
    <t>SCENES OF A SEXUAL NATURE</t>
  </si>
  <si>
    <t>THE WORKS</t>
  </si>
  <si>
    <t>DEAD IN 3 DAYS</t>
  </si>
  <si>
    <t>DREAMACHINE</t>
  </si>
  <si>
    <t>SEEDS OF DEATH</t>
  </si>
  <si>
    <t>GOODBYE BAFANA</t>
  </si>
  <si>
    <t>PAN'S LABYRINTH</t>
  </si>
  <si>
    <t>NAUSICAA: VALLEY OF THE WIND</t>
  </si>
  <si>
    <t>OUTLAW</t>
  </si>
  <si>
    <t>HOST, THE</t>
  </si>
  <si>
    <t>MARS</t>
  </si>
  <si>
    <t>9</t>
  </si>
  <si>
    <t>5</t>
  </si>
  <si>
    <t>18</t>
  </si>
  <si>
    <t>12</t>
  </si>
  <si>
    <t>17</t>
  </si>
  <si>
    <t>8</t>
  </si>
  <si>
    <t>10</t>
  </si>
  <si>
    <t>SLEEPING DOGS LIE</t>
  </si>
  <si>
    <t>4</t>
  </si>
  <si>
    <t>2</t>
  </si>
  <si>
    <t>16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</si>
  <si>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</si>
  <si>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</si>
  <si>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</si>
  <si>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</si>
  <si>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</si>
  <si>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</si>
  <si>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</si>
  <si>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Toplam Hasılat</t>
  </si>
  <si>
    <t>Seyirci</t>
  </si>
  <si>
    <t>Bilet Fiyatı Ort.</t>
  </si>
  <si>
    <t>Salon Ort.</t>
  </si>
  <si>
    <t>21</t>
  </si>
  <si>
    <t>Genel Toplam</t>
  </si>
  <si>
    <t>Haftalık</t>
  </si>
  <si>
    <t>TOPLAM</t>
  </si>
  <si>
    <t>7</t>
  </si>
  <si>
    <t>BECOMING JANE</t>
  </si>
  <si>
    <t>11</t>
  </si>
  <si>
    <t>CURSE OF THE GOLDEN FLOWER</t>
  </si>
  <si>
    <t>40</t>
  </si>
  <si>
    <t>FREE ZONE</t>
  </si>
  <si>
    <t>14</t>
  </si>
  <si>
    <t>MY NEIGHBOUR TOTORO</t>
  </si>
  <si>
    <t>GRBAVICA</t>
  </si>
  <si>
    <t>IRFAN</t>
  </si>
  <si>
    <t>CASHBACK</t>
  </si>
  <si>
    <t>A.E. FİLM</t>
  </si>
  <si>
    <t>23</t>
  </si>
  <si>
    <t>3</t>
  </si>
  <si>
    <t>6</t>
  </si>
  <si>
    <t>13</t>
  </si>
  <si>
    <t>15</t>
  </si>
  <si>
    <t>SLEEPING DOGS LIE (aka STAY)</t>
  </si>
  <si>
    <t>24</t>
  </si>
  <si>
    <t>INTERVIEW</t>
  </si>
  <si>
    <t>19</t>
  </si>
  <si>
    <t>DEATH OF A PRESIDENT</t>
  </si>
  <si>
    <t>20</t>
  </si>
</sst>
</file>

<file path=xl/styles.xml><?xml version="1.0" encoding="utf-8"?>
<styleSheet xmlns="http://schemas.openxmlformats.org/spreadsheetml/2006/main">
  <numFmts count="5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[$-41F]dd\ mmmm\ yyyy\ dddd"/>
    <numFmt numFmtId="202" formatCode="mmm/yyyy"/>
    <numFmt numFmtId="203" formatCode="[$-41F]d\ mmmm\ yy;@"/>
    <numFmt numFmtId="204" formatCode="[$-41F]d\ mmm\ yyyy;@"/>
    <numFmt numFmtId="205" formatCode="[$-41F]dd\ mmmm\ yy;@"/>
    <numFmt numFmtId="206" formatCode="m/d/yyyy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Arial"/>
      <family val="2"/>
    </font>
    <font>
      <b/>
      <sz val="8"/>
      <name val="Trebuchet MS"/>
      <family val="0"/>
    </font>
    <font>
      <sz val="8"/>
      <name val="Trebuchet MS"/>
      <family val="2"/>
    </font>
    <font>
      <b/>
      <sz val="10"/>
      <name val="Arial"/>
      <family val="2"/>
    </font>
    <font>
      <sz val="20"/>
      <name val="Impact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Century Gothic"/>
      <family val="2"/>
    </font>
    <font>
      <b/>
      <sz val="11"/>
      <color indexed="9"/>
      <name val="Arial Narrow"/>
      <family val="2"/>
    </font>
    <font>
      <b/>
      <sz val="11"/>
      <name val="Arial"/>
      <family val="0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8"/>
      <color indexed="9"/>
      <name val="Trebuchet MS"/>
      <family val="0"/>
    </font>
    <font>
      <b/>
      <sz val="10"/>
      <name val="Trebuchet MS"/>
      <family val="2"/>
    </font>
    <font>
      <sz val="20"/>
      <color indexed="42"/>
      <name val="GoudyLight"/>
      <family val="0"/>
    </font>
    <font>
      <sz val="7"/>
      <name val="Impact"/>
      <family val="2"/>
    </font>
    <font>
      <sz val="7"/>
      <color indexed="9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40"/>
      <color indexed="9"/>
      <name val="Arial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1" fontId="3" fillId="0" borderId="0" xfId="42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8" fillId="0" borderId="0" xfId="0" applyNumberFormat="1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8" fillId="0" borderId="0" xfId="0" applyNumberFormat="1" applyFont="1" applyFill="1" applyBorder="1" applyAlignment="1" applyProtection="1">
      <alignment horizontal="right" vertical="center"/>
      <protection locked="0"/>
    </xf>
    <xf numFmtId="192" fontId="6" fillId="0" borderId="0" xfId="0" applyNumberFormat="1" applyFont="1" applyFill="1" applyBorder="1" applyAlignment="1" applyProtection="1">
      <alignment horizontal="right" vertical="center"/>
      <protection locked="0"/>
    </xf>
    <xf numFmtId="1" fontId="17" fillId="0" borderId="0" xfId="0" applyNumberFormat="1" applyFont="1" applyFill="1" applyBorder="1" applyAlignment="1" applyProtection="1">
      <alignment horizontal="right" vertical="center"/>
      <protection/>
    </xf>
    <xf numFmtId="1" fontId="1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 readingOrder="1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93" fontId="22" fillId="0" borderId="0" xfId="0" applyNumberFormat="1" applyFont="1" applyFill="1" applyBorder="1" applyAlignment="1" applyProtection="1">
      <alignment horizontal="right" vertical="center"/>
      <protection/>
    </xf>
    <xf numFmtId="193" fontId="23" fillId="0" borderId="0" xfId="0" applyNumberFormat="1" applyFont="1" applyFill="1" applyBorder="1" applyAlignment="1" applyProtection="1">
      <alignment horizontal="right" vertical="center"/>
      <protection locked="0"/>
    </xf>
    <xf numFmtId="1" fontId="17" fillId="0" borderId="12" xfId="0" applyNumberFormat="1" applyFont="1" applyFill="1" applyBorder="1" applyAlignment="1" applyProtection="1">
      <alignment horizontal="right" vertical="center"/>
      <protection/>
    </xf>
    <xf numFmtId="184" fontId="13" fillId="33" borderId="13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193" fontId="12" fillId="33" borderId="13" xfId="0" applyNumberFormat="1" applyFont="1" applyFill="1" applyBorder="1" applyAlignment="1">
      <alignment horizontal="right" vertical="center"/>
    </xf>
    <xf numFmtId="193" fontId="13" fillId="33" borderId="13" xfId="0" applyNumberFormat="1" applyFont="1" applyFill="1" applyBorder="1" applyAlignment="1">
      <alignment horizontal="right" vertical="center"/>
    </xf>
    <xf numFmtId="192" fontId="13" fillId="33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 locked="0"/>
    </xf>
    <xf numFmtId="184" fontId="11" fillId="0" borderId="15" xfId="0" applyNumberFormat="1" applyFont="1" applyFill="1" applyBorder="1" applyAlignment="1" applyProtection="1">
      <alignment horizontal="center" vertical="center"/>
      <protection locked="0"/>
    </xf>
    <xf numFmtId="184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left" vertical="center"/>
      <protection locked="0"/>
    </xf>
    <xf numFmtId="184" fontId="11" fillId="0" borderId="15" xfId="0" applyNumberFormat="1" applyFont="1" applyFill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left" vertical="center"/>
      <protection locked="0"/>
    </xf>
    <xf numFmtId="184" fontId="0" fillId="0" borderId="0" xfId="0" applyNumberFormat="1" applyAlignment="1">
      <alignment horizontal="center" vertical="center"/>
    </xf>
    <xf numFmtId="184" fontId="11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/>
      <protection locked="0"/>
    </xf>
    <xf numFmtId="1" fontId="17" fillId="0" borderId="18" xfId="0" applyNumberFormat="1" applyFont="1" applyFill="1" applyBorder="1" applyAlignment="1" applyProtection="1">
      <alignment horizontal="right" vertical="center"/>
      <protection/>
    </xf>
    <xf numFmtId="192" fontId="11" fillId="0" borderId="19" xfId="42" applyNumberFormat="1" applyFont="1" applyFill="1" applyBorder="1" applyAlignment="1" applyProtection="1">
      <alignment vertical="center"/>
      <protection/>
    </xf>
    <xf numFmtId="193" fontId="19" fillId="0" borderId="20" xfId="0" applyNumberFormat="1" applyFont="1" applyFill="1" applyBorder="1" applyAlignment="1" applyProtection="1">
      <alignment horizontal="center" wrapText="1"/>
      <protection/>
    </xf>
    <xf numFmtId="192" fontId="19" fillId="0" borderId="20" xfId="0" applyNumberFormat="1" applyFont="1" applyFill="1" applyBorder="1" applyAlignment="1" applyProtection="1">
      <alignment horizontal="center" wrapText="1"/>
      <protection/>
    </xf>
    <xf numFmtId="192" fontId="19" fillId="0" borderId="21" xfId="0" applyNumberFormat="1" applyFont="1" applyFill="1" applyBorder="1" applyAlignment="1" applyProtection="1">
      <alignment horizontal="center" wrapText="1"/>
      <protection/>
    </xf>
    <xf numFmtId="192" fontId="11" fillId="0" borderId="19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193" fontId="26" fillId="0" borderId="15" xfId="42" applyNumberFormat="1" applyFont="1" applyFill="1" applyBorder="1" applyAlignment="1" applyProtection="1">
      <alignment vertical="center"/>
      <protection locked="0"/>
    </xf>
    <xf numFmtId="193" fontId="26" fillId="0" borderId="15" xfId="0" applyNumberFormat="1" applyFont="1" applyFill="1" applyBorder="1" applyAlignment="1">
      <alignment vertical="center"/>
    </xf>
    <xf numFmtId="200" fontId="14" fillId="0" borderId="0" xfId="0" applyNumberFormat="1" applyFont="1" applyFill="1" applyBorder="1" applyAlignment="1" applyProtection="1">
      <alignment horizontal="right" vertical="center"/>
      <protection/>
    </xf>
    <xf numFmtId="200" fontId="19" fillId="0" borderId="20" xfId="0" applyNumberFormat="1" applyFont="1" applyFill="1" applyBorder="1" applyAlignment="1" applyProtection="1">
      <alignment horizontal="center" wrapText="1"/>
      <protection/>
    </xf>
    <xf numFmtId="200" fontId="12" fillId="33" borderId="13" xfId="0" applyNumberFormat="1" applyFont="1" applyFill="1" applyBorder="1" applyAlignment="1">
      <alignment horizontal="right" vertical="center"/>
    </xf>
    <xf numFmtId="200" fontId="15" fillId="0" borderId="0" xfId="0" applyNumberFormat="1" applyFont="1" applyFill="1" applyBorder="1" applyAlignment="1" applyProtection="1">
      <alignment horizontal="right" vertical="center"/>
      <protection locked="0"/>
    </xf>
    <xf numFmtId="200" fontId="9" fillId="0" borderId="0" xfId="0" applyNumberFormat="1" applyFont="1" applyAlignment="1">
      <alignment horizontal="right" vertical="center"/>
    </xf>
    <xf numFmtId="200" fontId="16" fillId="0" borderId="0" xfId="0" applyNumberFormat="1" applyFont="1" applyFill="1" applyBorder="1" applyAlignment="1" applyProtection="1">
      <alignment horizontal="right" vertical="center"/>
      <protection locked="0"/>
    </xf>
    <xf numFmtId="200" fontId="4" fillId="0" borderId="0" xfId="0" applyNumberFormat="1" applyFont="1" applyFill="1" applyBorder="1" applyAlignment="1" applyProtection="1">
      <alignment horizontal="right" vertical="center"/>
      <protection/>
    </xf>
    <xf numFmtId="200" fontId="13" fillId="33" borderId="13" xfId="0" applyNumberFormat="1" applyFont="1" applyFill="1" applyBorder="1" applyAlignment="1">
      <alignment horizontal="right" vertical="center"/>
    </xf>
    <xf numFmtId="200" fontId="8" fillId="0" borderId="0" xfId="42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Alignment="1">
      <alignment horizontal="right" vertical="center"/>
    </xf>
    <xf numFmtId="200" fontId="6" fillId="0" borderId="0" xfId="0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Alignment="1">
      <alignment horizontal="right" vertical="center"/>
    </xf>
    <xf numFmtId="19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right" vertical="center"/>
    </xf>
    <xf numFmtId="192" fontId="13" fillId="33" borderId="13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193" fontId="11" fillId="0" borderId="15" xfId="42" applyNumberFormat="1" applyFont="1" applyFill="1" applyBorder="1" applyAlignment="1" applyProtection="1">
      <alignment vertical="center"/>
      <protection locked="0"/>
    </xf>
    <xf numFmtId="193" fontId="11" fillId="0" borderId="15" xfId="42" applyNumberFormat="1" applyFont="1" applyFill="1" applyBorder="1" applyAlignment="1" applyProtection="1">
      <alignment vertical="center"/>
      <protection/>
    </xf>
    <xf numFmtId="187" fontId="26" fillId="0" borderId="15" xfId="0" applyNumberFormat="1" applyFont="1" applyFill="1" applyBorder="1" applyAlignment="1">
      <alignment vertical="center"/>
    </xf>
    <xf numFmtId="192" fontId="11" fillId="0" borderId="15" xfId="42" applyNumberFormat="1" applyFont="1" applyFill="1" applyBorder="1" applyAlignment="1" applyProtection="1">
      <alignment vertical="center"/>
      <protection/>
    </xf>
    <xf numFmtId="187" fontId="11" fillId="0" borderId="15" xfId="0" applyNumberFormat="1" applyFont="1" applyFill="1" applyBorder="1" applyAlignment="1">
      <alignment vertical="center"/>
    </xf>
    <xf numFmtId="193" fontId="11" fillId="0" borderId="15" xfId="0" applyNumberFormat="1" applyFont="1" applyFill="1" applyBorder="1" applyAlignment="1">
      <alignment vertical="center"/>
    </xf>
    <xf numFmtId="187" fontId="26" fillId="0" borderId="15" xfId="42" applyNumberFormat="1" applyFont="1" applyFill="1" applyBorder="1" applyAlignment="1" applyProtection="1">
      <alignment vertical="center"/>
      <protection locked="0"/>
    </xf>
    <xf numFmtId="187" fontId="11" fillId="0" borderId="15" xfId="42" applyNumberFormat="1" applyFont="1" applyFill="1" applyBorder="1" applyAlignment="1" applyProtection="1">
      <alignment vertical="center"/>
      <protection locked="0"/>
    </xf>
    <xf numFmtId="193" fontId="11" fillId="0" borderId="15" xfId="0" applyNumberFormat="1" applyFont="1" applyFill="1" applyBorder="1" applyAlignment="1" applyProtection="1">
      <alignment vertical="center"/>
      <protection/>
    </xf>
    <xf numFmtId="192" fontId="11" fillId="0" borderId="15" xfId="0" applyNumberFormat="1" applyFont="1" applyFill="1" applyBorder="1" applyAlignment="1" applyProtection="1">
      <alignment vertical="center"/>
      <protection/>
    </xf>
    <xf numFmtId="192" fontId="11" fillId="0" borderId="15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184" fontId="19" fillId="0" borderId="23" xfId="0" applyNumberFormat="1" applyFont="1" applyFill="1" applyBorder="1" applyAlignment="1" applyProtection="1">
      <alignment horizontal="center" vertical="center" wrapText="1"/>
      <protection/>
    </xf>
    <xf numFmtId="184" fontId="21" fillId="0" borderId="20" xfId="0" applyNumberFormat="1" applyFont="1" applyBorder="1" applyAlignment="1">
      <alignment horizontal="center" vertical="center"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1" fontId="19" fillId="0" borderId="23" xfId="0" applyNumberFormat="1" applyFont="1" applyFill="1" applyBorder="1" applyAlignment="1" applyProtection="1">
      <alignment horizontal="center" vertical="center" wrapText="1"/>
      <protection/>
    </xf>
    <xf numFmtId="181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171" fontId="19" fillId="0" borderId="23" xfId="42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Font="1" applyBorder="1" applyAlignment="1">
      <alignment horizontal="center" vertical="center" wrapText="1"/>
    </xf>
    <xf numFmtId="4" fontId="19" fillId="0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05 - 11 EKİM 2007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EYLÜL - 04 EKİM 2007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21 - 27  EYLÜL 2007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14 - 20  EYLÜL 2007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48"/>
    </row>
    <row r="3" spans="1:16" s="22" customFormat="1" ht="16.5">
      <c r="A3" s="29"/>
      <c r="B3" s="105" t="s">
        <v>29</v>
      </c>
      <c r="C3" s="94" t="s">
        <v>30</v>
      </c>
      <c r="D3" s="96" t="s">
        <v>31</v>
      </c>
      <c r="E3" s="96" t="s">
        <v>32</v>
      </c>
      <c r="F3" s="104" t="s">
        <v>33</v>
      </c>
      <c r="G3" s="104" t="s">
        <v>34</v>
      </c>
      <c r="H3" s="106" t="s">
        <v>35</v>
      </c>
      <c r="I3" s="108" t="s">
        <v>42</v>
      </c>
      <c r="J3" s="108"/>
      <c r="K3" s="108"/>
      <c r="L3" s="108"/>
      <c r="M3" s="102" t="s">
        <v>41</v>
      </c>
      <c r="N3" s="102"/>
      <c r="O3" s="103"/>
      <c r="P3" s="78"/>
    </row>
    <row r="4" spans="1:16" s="22" customFormat="1" ht="43.5" thickBot="1">
      <c r="A4" s="30"/>
      <c r="B4" s="97"/>
      <c r="C4" s="95"/>
      <c r="D4" s="97"/>
      <c r="E4" s="97"/>
      <c r="F4" s="97"/>
      <c r="G4" s="97"/>
      <c r="H4" s="107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63</v>
      </c>
      <c r="C5" s="47">
        <v>39353</v>
      </c>
      <c r="D5" s="91" t="s">
        <v>1</v>
      </c>
      <c r="E5" s="91" t="s">
        <v>17</v>
      </c>
      <c r="F5" s="92">
        <v>11</v>
      </c>
      <c r="G5" s="92">
        <v>11</v>
      </c>
      <c r="H5" s="92">
        <v>2</v>
      </c>
      <c r="I5" s="85">
        <v>27159.5</v>
      </c>
      <c r="J5" s="60">
        <v>2370</v>
      </c>
      <c r="K5" s="80">
        <f>+J5/G5</f>
        <v>215.45454545454547</v>
      </c>
      <c r="L5" s="82">
        <f>+I5/J5</f>
        <v>11.45970464135021</v>
      </c>
      <c r="M5" s="86">
        <v>72589.5</v>
      </c>
      <c r="N5" s="79">
        <v>5999</v>
      </c>
      <c r="O5" s="53">
        <f aca="true" t="shared" si="0" ref="O5:O13">+M5/N5</f>
        <v>12.10026671111852</v>
      </c>
      <c r="P5" s="48"/>
    </row>
    <row r="6" spans="1:16" s="6" customFormat="1" ht="15">
      <c r="A6" s="52">
        <v>2</v>
      </c>
      <c r="B6" s="51" t="s">
        <v>45</v>
      </c>
      <c r="C6" s="42">
        <v>39332</v>
      </c>
      <c r="D6" s="45" t="s">
        <v>1</v>
      </c>
      <c r="E6" s="45" t="s">
        <v>3</v>
      </c>
      <c r="F6" s="59" t="s">
        <v>56</v>
      </c>
      <c r="G6" s="59" t="s">
        <v>40</v>
      </c>
      <c r="H6" s="59" t="s">
        <v>19</v>
      </c>
      <c r="I6" s="85">
        <v>10961</v>
      </c>
      <c r="J6" s="60">
        <v>1847</v>
      </c>
      <c r="K6" s="80">
        <f aca="true" t="shared" si="1" ref="K6:K15">J6/G6</f>
        <v>87.95238095238095</v>
      </c>
      <c r="L6" s="82">
        <f aca="true" t="shared" si="2" ref="L6:L15">I6/J6</f>
        <v>5.934488359501895</v>
      </c>
      <c r="M6" s="86">
        <v>220435</v>
      </c>
      <c r="N6" s="79">
        <v>23556</v>
      </c>
      <c r="O6" s="53">
        <f t="shared" si="0"/>
        <v>9.357913058244185</v>
      </c>
      <c r="P6" s="48"/>
    </row>
    <row r="7" spans="1:16" s="6" customFormat="1" ht="15">
      <c r="A7" s="52">
        <v>3</v>
      </c>
      <c r="B7" s="51" t="s">
        <v>61</v>
      </c>
      <c r="C7" s="42">
        <v>39318</v>
      </c>
      <c r="D7" s="45" t="s">
        <v>1</v>
      </c>
      <c r="E7" s="45" t="s">
        <v>4</v>
      </c>
      <c r="F7" s="59" t="s">
        <v>23</v>
      </c>
      <c r="G7" s="59" t="s">
        <v>26</v>
      </c>
      <c r="H7" s="59" t="s">
        <v>44</v>
      </c>
      <c r="I7" s="85">
        <v>3811</v>
      </c>
      <c r="J7" s="60">
        <v>536</v>
      </c>
      <c r="K7" s="80">
        <f t="shared" si="1"/>
        <v>134</v>
      </c>
      <c r="L7" s="82">
        <f t="shared" si="2"/>
        <v>7.110074626865671</v>
      </c>
      <c r="M7" s="86">
        <v>120805</v>
      </c>
      <c r="N7" s="79">
        <v>11801</v>
      </c>
      <c r="O7" s="53">
        <f t="shared" si="0"/>
        <v>10.236844335225829</v>
      </c>
      <c r="P7" s="48"/>
    </row>
    <row r="8" spans="1:16" s="6" customFormat="1" ht="15">
      <c r="A8" s="52">
        <v>4</v>
      </c>
      <c r="B8" s="51" t="s">
        <v>9</v>
      </c>
      <c r="C8" s="42">
        <v>39262</v>
      </c>
      <c r="D8" s="45" t="s">
        <v>1</v>
      </c>
      <c r="E8" s="45" t="s">
        <v>10</v>
      </c>
      <c r="F8" s="59">
        <v>21</v>
      </c>
      <c r="G8" s="59" t="s">
        <v>57</v>
      </c>
      <c r="H8" s="59" t="s">
        <v>60</v>
      </c>
      <c r="I8" s="85">
        <v>1455</v>
      </c>
      <c r="J8" s="60">
        <v>316</v>
      </c>
      <c r="K8" s="80">
        <f>J8/G8</f>
        <v>105.33333333333333</v>
      </c>
      <c r="L8" s="82">
        <f>I8/J8</f>
        <v>4.6044303797468356</v>
      </c>
      <c r="M8" s="86">
        <v>189494.4</v>
      </c>
      <c r="N8" s="79">
        <v>28376</v>
      </c>
      <c r="O8" s="53">
        <f>+M8/N8</f>
        <v>6.677981392726247</v>
      </c>
      <c r="P8" s="48"/>
    </row>
    <row r="9" spans="1:16" s="6" customFormat="1" ht="15">
      <c r="A9" s="33">
        <v>5</v>
      </c>
      <c r="B9" s="51" t="s">
        <v>49</v>
      </c>
      <c r="C9" s="42">
        <v>39332</v>
      </c>
      <c r="D9" s="45" t="s">
        <v>1</v>
      </c>
      <c r="E9" s="45" t="s">
        <v>17</v>
      </c>
      <c r="F9" s="59" t="s">
        <v>27</v>
      </c>
      <c r="G9" s="59" t="s">
        <v>27</v>
      </c>
      <c r="H9" s="59" t="s">
        <v>19</v>
      </c>
      <c r="I9" s="85">
        <v>1024</v>
      </c>
      <c r="J9" s="60">
        <v>142</v>
      </c>
      <c r="K9" s="80">
        <f>J9/G9</f>
        <v>71</v>
      </c>
      <c r="L9" s="82">
        <f>I9/J9</f>
        <v>7.211267605633803</v>
      </c>
      <c r="M9" s="86">
        <v>15711</v>
      </c>
      <c r="N9" s="79">
        <v>2031</v>
      </c>
      <c r="O9" s="53">
        <f>M9/N9</f>
        <v>7.735598227474151</v>
      </c>
      <c r="P9" s="48"/>
    </row>
    <row r="10" spans="1:16" s="6" customFormat="1" ht="15">
      <c r="A10" s="33">
        <v>6</v>
      </c>
      <c r="B10" s="51" t="s">
        <v>12</v>
      </c>
      <c r="C10" s="42">
        <v>39290</v>
      </c>
      <c r="D10" s="45" t="s">
        <v>1</v>
      </c>
      <c r="E10" s="45" t="s">
        <v>10</v>
      </c>
      <c r="F10" s="59">
        <v>10</v>
      </c>
      <c r="G10" s="59" t="s">
        <v>27</v>
      </c>
      <c r="H10" s="59" t="s">
        <v>46</v>
      </c>
      <c r="I10" s="85">
        <v>825</v>
      </c>
      <c r="J10" s="60">
        <v>200</v>
      </c>
      <c r="K10" s="80">
        <f>J10/G10</f>
        <v>100</v>
      </c>
      <c r="L10" s="82">
        <f>I10/J10</f>
        <v>4.125</v>
      </c>
      <c r="M10" s="86">
        <v>88481</v>
      </c>
      <c r="N10" s="79">
        <v>11484</v>
      </c>
      <c r="O10" s="53">
        <f>+M10/N10</f>
        <v>7.704719609892024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59" t="s">
        <v>57</v>
      </c>
      <c r="H11" s="59" t="s">
        <v>21</v>
      </c>
      <c r="I11" s="85">
        <v>610</v>
      </c>
      <c r="J11" s="60">
        <v>120</v>
      </c>
      <c r="K11" s="80">
        <f>J11/G11</f>
        <v>40</v>
      </c>
      <c r="L11" s="82">
        <f>I11/J11</f>
        <v>5.083333333333333</v>
      </c>
      <c r="M11" s="86">
        <v>114191.5</v>
      </c>
      <c r="N11" s="79">
        <v>17199</v>
      </c>
      <c r="O11" s="53">
        <f>+M11/N11</f>
        <v>6.6394267108552825</v>
      </c>
      <c r="P11" s="48"/>
    </row>
    <row r="12" spans="1:16" s="6" customFormat="1" ht="15">
      <c r="A12" s="33">
        <v>8</v>
      </c>
      <c r="B12" s="51" t="s">
        <v>14</v>
      </c>
      <c r="C12" s="42">
        <v>39269</v>
      </c>
      <c r="D12" s="45" t="s">
        <v>1</v>
      </c>
      <c r="E12" s="45" t="s">
        <v>2</v>
      </c>
      <c r="F12" s="59" t="s">
        <v>0</v>
      </c>
      <c r="G12" s="59" t="s">
        <v>0</v>
      </c>
      <c r="H12" s="59" t="s">
        <v>46</v>
      </c>
      <c r="I12" s="85">
        <v>592</v>
      </c>
      <c r="J12" s="60">
        <v>148</v>
      </c>
      <c r="K12" s="80">
        <f>J12/G12</f>
        <v>148</v>
      </c>
      <c r="L12" s="82">
        <f>I12/J12</f>
        <v>4</v>
      </c>
      <c r="M12" s="86">
        <v>12893</v>
      </c>
      <c r="N12" s="79">
        <v>2152</v>
      </c>
      <c r="O12" s="53">
        <f>+M12/N12</f>
        <v>5.991171003717472</v>
      </c>
      <c r="P12" s="48"/>
    </row>
    <row r="13" spans="1:16" s="6" customFormat="1" ht="15">
      <c r="A13" s="52">
        <v>9</v>
      </c>
      <c r="B13" s="51" t="s">
        <v>15</v>
      </c>
      <c r="C13" s="42">
        <v>39311</v>
      </c>
      <c r="D13" s="45" t="s">
        <v>1</v>
      </c>
      <c r="E13" s="45" t="s">
        <v>3</v>
      </c>
      <c r="F13" s="59">
        <v>10</v>
      </c>
      <c r="G13" s="59" t="s">
        <v>26</v>
      </c>
      <c r="H13" s="59" t="s">
        <v>23</v>
      </c>
      <c r="I13" s="85">
        <v>515.5</v>
      </c>
      <c r="J13" s="60">
        <v>123</v>
      </c>
      <c r="K13" s="80">
        <f t="shared" si="1"/>
        <v>30.75</v>
      </c>
      <c r="L13" s="82">
        <f t="shared" si="2"/>
        <v>4.191056910569106</v>
      </c>
      <c r="M13" s="86">
        <v>51645.5</v>
      </c>
      <c r="N13" s="79">
        <v>5868</v>
      </c>
      <c r="O13" s="53">
        <f t="shared" si="0"/>
        <v>8.801209952283571</v>
      </c>
      <c r="P13" s="48"/>
    </row>
    <row r="14" spans="1:16" s="6" customFormat="1" ht="15">
      <c r="A14" s="52">
        <v>10</v>
      </c>
      <c r="B14" s="51" t="s">
        <v>6</v>
      </c>
      <c r="C14" s="42">
        <v>39220</v>
      </c>
      <c r="D14" s="45" t="s">
        <v>1</v>
      </c>
      <c r="E14" s="45" t="s">
        <v>3</v>
      </c>
      <c r="F14" s="59">
        <v>88</v>
      </c>
      <c r="G14" s="59" t="s">
        <v>0</v>
      </c>
      <c r="H14" s="59" t="s">
        <v>66</v>
      </c>
      <c r="I14" s="81">
        <v>120</v>
      </c>
      <c r="J14" s="61">
        <v>20</v>
      </c>
      <c r="K14" s="84">
        <f t="shared" si="1"/>
        <v>20</v>
      </c>
      <c r="L14" s="89">
        <f t="shared" si="2"/>
        <v>6</v>
      </c>
      <c r="M14" s="83">
        <v>569810.5</v>
      </c>
      <c r="N14" s="84">
        <v>82507</v>
      </c>
      <c r="O14" s="53">
        <f>+M14/N14</f>
        <v>6.906207958112645</v>
      </c>
      <c r="P14" s="48"/>
    </row>
    <row r="15" spans="1:16" s="6" customFormat="1" ht="15">
      <c r="A15" s="52">
        <v>11</v>
      </c>
      <c r="B15" s="51" t="s">
        <v>65</v>
      </c>
      <c r="C15" s="42">
        <v>39178</v>
      </c>
      <c r="D15" s="45" t="s">
        <v>1</v>
      </c>
      <c r="E15" s="45" t="s">
        <v>55</v>
      </c>
      <c r="F15" s="59" t="s">
        <v>19</v>
      </c>
      <c r="G15" s="59" t="s">
        <v>0</v>
      </c>
      <c r="H15" s="59" t="s">
        <v>21</v>
      </c>
      <c r="I15" s="85">
        <v>30</v>
      </c>
      <c r="J15" s="60">
        <v>12</v>
      </c>
      <c r="K15" s="80">
        <f t="shared" si="1"/>
        <v>12</v>
      </c>
      <c r="L15" s="82">
        <f t="shared" si="2"/>
        <v>2.5</v>
      </c>
      <c r="M15" s="86">
        <v>17447</v>
      </c>
      <c r="N15" s="79">
        <v>2873</v>
      </c>
      <c r="O15" s="53">
        <f>+M15/N15</f>
        <v>6.07274625826662</v>
      </c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5"/>
      <c r="J16" s="60"/>
      <c r="K16" s="80"/>
      <c r="L16" s="82"/>
      <c r="M16" s="86"/>
      <c r="N16" s="79"/>
      <c r="O16" s="53"/>
      <c r="P16" s="48"/>
    </row>
    <row r="17" spans="1:16" s="6" customFormat="1" ht="15">
      <c r="A17" s="52"/>
      <c r="B17" s="51"/>
      <c r="C17" s="42"/>
      <c r="D17" s="45"/>
      <c r="E17" s="45"/>
      <c r="F17" s="59"/>
      <c r="G17" s="59"/>
      <c r="H17" s="59"/>
      <c r="I17" s="81"/>
      <c r="J17" s="61"/>
      <c r="K17" s="87"/>
      <c r="L17" s="88"/>
      <c r="M17" s="83"/>
      <c r="N17" s="84"/>
      <c r="O17" s="57"/>
      <c r="P17" s="48"/>
    </row>
    <row r="18" spans="1:16" s="6" customFormat="1" ht="15">
      <c r="A18" s="52"/>
      <c r="B18" s="51"/>
      <c r="C18" s="42"/>
      <c r="D18" s="45"/>
      <c r="E18" s="45"/>
      <c r="F18" s="59"/>
      <c r="G18" s="59"/>
      <c r="H18" s="59"/>
      <c r="I18" s="85"/>
      <c r="J18" s="60"/>
      <c r="K18" s="80"/>
      <c r="L18" s="82"/>
      <c r="M18" s="86"/>
      <c r="N18" s="79"/>
      <c r="O18" s="53"/>
      <c r="P18" s="48"/>
    </row>
    <row r="19" spans="1:16" s="6" customFormat="1" ht="15">
      <c r="A19" s="33"/>
      <c r="B19" s="51"/>
      <c r="C19" s="42"/>
      <c r="D19" s="45"/>
      <c r="E19" s="45"/>
      <c r="F19" s="59"/>
      <c r="G19" s="59"/>
      <c r="H19" s="59"/>
      <c r="I19" s="81"/>
      <c r="J19" s="61"/>
      <c r="K19" s="84"/>
      <c r="L19" s="89"/>
      <c r="M19" s="83"/>
      <c r="N19" s="84"/>
      <c r="O19" s="53"/>
      <c r="P19" s="48"/>
    </row>
    <row r="20" spans="1:16" s="6" customFormat="1" ht="15.75" thickBot="1">
      <c r="A20" s="33"/>
      <c r="B20" s="50"/>
      <c r="C20" s="41"/>
      <c r="D20" s="44"/>
      <c r="E20" s="43"/>
      <c r="F20" s="58"/>
      <c r="G20" s="58"/>
      <c r="H20" s="58"/>
      <c r="I20" s="85"/>
      <c r="J20" s="60"/>
      <c r="K20" s="80"/>
      <c r="L20" s="82"/>
      <c r="M20" s="86"/>
      <c r="N20" s="79"/>
      <c r="O20" s="53"/>
      <c r="P20" s="48"/>
    </row>
    <row r="21" spans="1:16" s="40" customFormat="1" ht="15">
      <c r="A21" s="98" t="s">
        <v>43</v>
      </c>
      <c r="B21" s="99"/>
      <c r="C21" s="34"/>
      <c r="D21" s="35"/>
      <c r="E21" s="36"/>
      <c r="F21" s="35"/>
      <c r="G21" s="37">
        <v>53</v>
      </c>
      <c r="H21" s="35"/>
      <c r="I21" s="64">
        <f>SUM(I5:I20)</f>
        <v>47103</v>
      </c>
      <c r="J21" s="37">
        <f>SUM(J5:J20)</f>
        <v>5834</v>
      </c>
      <c r="K21" s="38">
        <f>J21/G21</f>
        <v>110.0754716981132</v>
      </c>
      <c r="L21" s="77">
        <f>I21/J21</f>
        <v>8.073877271169009</v>
      </c>
      <c r="M21" s="69"/>
      <c r="N21" s="38"/>
      <c r="O21" s="39"/>
      <c r="P21" s="49"/>
    </row>
    <row r="22" spans="1:16" s="6" customFormat="1" ht="13.5">
      <c r="A22" s="27"/>
      <c r="C22" s="10"/>
      <c r="D22" s="13"/>
      <c r="E22" s="13"/>
      <c r="F22" s="7"/>
      <c r="G22" s="7"/>
      <c r="H22" s="7"/>
      <c r="I22" s="65"/>
      <c r="J22" s="18"/>
      <c r="K22" s="19"/>
      <c r="L22" s="24"/>
      <c r="M22" s="70"/>
      <c r="N22" s="19"/>
      <c r="O22" s="24"/>
      <c r="P22" s="48"/>
    </row>
    <row r="23" spans="1:16" s="17" customFormat="1" ht="15">
      <c r="A23" s="27"/>
      <c r="B23" s="28"/>
      <c r="C23" s="46"/>
      <c r="D23" s="28"/>
      <c r="E23" s="28"/>
      <c r="F23" s="75"/>
      <c r="G23" s="16"/>
      <c r="H23" s="75"/>
      <c r="I23" s="66"/>
      <c r="J23" s="73"/>
      <c r="K23" s="74"/>
      <c r="L23" s="76"/>
      <c r="M23" s="71"/>
      <c r="N23" s="74"/>
      <c r="O23" s="76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2:6" ht="18">
      <c r="B25" s="28"/>
      <c r="C25" s="46"/>
      <c r="D25" s="28"/>
      <c r="E25" s="28"/>
      <c r="F25" s="75"/>
    </row>
    <row r="26" spans="2:6" ht="18">
      <c r="B26" s="28"/>
      <c r="C26" s="46"/>
      <c r="D26" s="28"/>
      <c r="E26" s="28"/>
      <c r="F26" s="75"/>
    </row>
    <row r="27" spans="2:15" ht="18">
      <c r="B27" s="28"/>
      <c r="C27" s="46"/>
      <c r="D27" s="28"/>
      <c r="E27" s="28"/>
      <c r="F27" s="75"/>
      <c r="G27" s="75"/>
      <c r="H27" s="75"/>
      <c r="I27" s="66"/>
      <c r="J27" s="73"/>
      <c r="K27" s="74"/>
      <c r="L27" s="76"/>
      <c r="M27" s="71"/>
      <c r="N27" s="74"/>
      <c r="O27" s="76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7:15" ht="18"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</sheetData>
  <sheetProtection/>
  <mergeCells count="11">
    <mergeCell ref="I3:L3"/>
    <mergeCell ref="C3:C4"/>
    <mergeCell ref="E3:E4"/>
    <mergeCell ref="A21:B21"/>
    <mergeCell ref="A2:O2"/>
    <mergeCell ref="M3:O3"/>
    <mergeCell ref="G3:G4"/>
    <mergeCell ref="F3:F4"/>
    <mergeCell ref="B3:B4"/>
    <mergeCell ref="D3:D4"/>
    <mergeCell ref="H3:H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48"/>
    </row>
    <row r="3" spans="1:16" s="22" customFormat="1" ht="16.5">
      <c r="A3" s="29"/>
      <c r="B3" s="105" t="s">
        <v>29</v>
      </c>
      <c r="C3" s="94" t="s">
        <v>30</v>
      </c>
      <c r="D3" s="96" t="s">
        <v>31</v>
      </c>
      <c r="E3" s="96" t="s">
        <v>32</v>
      </c>
      <c r="F3" s="104" t="s">
        <v>33</v>
      </c>
      <c r="G3" s="104" t="s">
        <v>34</v>
      </c>
      <c r="H3" s="106" t="s">
        <v>35</v>
      </c>
      <c r="I3" s="108" t="s">
        <v>42</v>
      </c>
      <c r="J3" s="108"/>
      <c r="K3" s="108"/>
      <c r="L3" s="108"/>
      <c r="M3" s="102" t="s">
        <v>41</v>
      </c>
      <c r="N3" s="102"/>
      <c r="O3" s="103"/>
      <c r="P3" s="78"/>
    </row>
    <row r="4" spans="1:16" s="22" customFormat="1" ht="43.5" thickBot="1">
      <c r="A4" s="30"/>
      <c r="B4" s="97"/>
      <c r="C4" s="95"/>
      <c r="D4" s="97"/>
      <c r="E4" s="97"/>
      <c r="F4" s="97"/>
      <c r="G4" s="97"/>
      <c r="H4" s="107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63</v>
      </c>
      <c r="C5" s="47">
        <v>39353</v>
      </c>
      <c r="D5" s="91" t="s">
        <v>1</v>
      </c>
      <c r="E5" s="91" t="s">
        <v>17</v>
      </c>
      <c r="F5" s="92">
        <v>11</v>
      </c>
      <c r="G5" s="92">
        <v>11</v>
      </c>
      <c r="H5" s="92">
        <v>1</v>
      </c>
      <c r="I5" s="85">
        <v>45430</v>
      </c>
      <c r="J5" s="60">
        <v>3629</v>
      </c>
      <c r="K5" s="80">
        <f>+J5/G5</f>
        <v>329.90909090909093</v>
      </c>
      <c r="L5" s="82">
        <f>+I5/J5</f>
        <v>12.518600165334803</v>
      </c>
      <c r="M5" s="86">
        <v>45430</v>
      </c>
      <c r="N5" s="79">
        <v>3629</v>
      </c>
      <c r="O5" s="53">
        <f aca="true" t="shared" si="0" ref="O5:O11">+M5/N5</f>
        <v>12.518600165334803</v>
      </c>
      <c r="P5" s="48"/>
    </row>
    <row r="6" spans="1:16" s="6" customFormat="1" ht="15">
      <c r="A6" s="52">
        <v>2</v>
      </c>
      <c r="B6" s="51" t="s">
        <v>45</v>
      </c>
      <c r="C6" s="42">
        <v>39332</v>
      </c>
      <c r="D6" s="45" t="s">
        <v>1</v>
      </c>
      <c r="E6" s="45" t="s">
        <v>3</v>
      </c>
      <c r="F6" s="59" t="s">
        <v>56</v>
      </c>
      <c r="G6" s="59" t="s">
        <v>62</v>
      </c>
      <c r="H6" s="59" t="s">
        <v>26</v>
      </c>
      <c r="I6" s="85">
        <v>23631</v>
      </c>
      <c r="J6" s="60">
        <v>3178</v>
      </c>
      <c r="K6" s="80">
        <f>J6/G6</f>
        <v>132.41666666666666</v>
      </c>
      <c r="L6" s="82">
        <f>I6/J6</f>
        <v>7.4358086847073634</v>
      </c>
      <c r="M6" s="86">
        <v>209474</v>
      </c>
      <c r="N6" s="79">
        <v>21709</v>
      </c>
      <c r="O6" s="53">
        <f t="shared" si="0"/>
        <v>9.649177760375881</v>
      </c>
      <c r="P6" s="48"/>
    </row>
    <row r="7" spans="1:16" s="6" customFormat="1" ht="15">
      <c r="A7" s="52">
        <v>3</v>
      </c>
      <c r="B7" s="51" t="s">
        <v>61</v>
      </c>
      <c r="C7" s="42">
        <v>39318</v>
      </c>
      <c r="D7" s="45" t="s">
        <v>1</v>
      </c>
      <c r="E7" s="45" t="s">
        <v>4</v>
      </c>
      <c r="F7" s="59" t="s">
        <v>23</v>
      </c>
      <c r="G7" s="59" t="s">
        <v>44</v>
      </c>
      <c r="H7" s="59" t="s">
        <v>58</v>
      </c>
      <c r="I7" s="85">
        <v>13352</v>
      </c>
      <c r="J7" s="60">
        <v>1684</v>
      </c>
      <c r="K7" s="80">
        <f>J7/G7</f>
        <v>240.57142857142858</v>
      </c>
      <c r="L7" s="82">
        <f>I7/J7</f>
        <v>7.92874109263658</v>
      </c>
      <c r="M7" s="86">
        <v>116994</v>
      </c>
      <c r="N7" s="79">
        <v>11265</v>
      </c>
      <c r="O7" s="53">
        <f t="shared" si="0"/>
        <v>10.385619174434089</v>
      </c>
      <c r="P7" s="48"/>
    </row>
    <row r="8" spans="1:16" s="6" customFormat="1" ht="15">
      <c r="A8" s="52">
        <v>4</v>
      </c>
      <c r="B8" s="51" t="s">
        <v>15</v>
      </c>
      <c r="C8" s="42">
        <v>39311</v>
      </c>
      <c r="D8" s="45" t="s">
        <v>1</v>
      </c>
      <c r="E8" s="45" t="s">
        <v>3</v>
      </c>
      <c r="F8" s="59">
        <v>10</v>
      </c>
      <c r="G8" s="59" t="s">
        <v>23</v>
      </c>
      <c r="H8" s="59" t="s">
        <v>44</v>
      </c>
      <c r="I8" s="85">
        <v>1867</v>
      </c>
      <c r="J8" s="60">
        <v>407</v>
      </c>
      <c r="K8" s="80">
        <f>J8/G8</f>
        <v>50.875</v>
      </c>
      <c r="L8" s="82">
        <f>I8/J8</f>
        <v>4.587223587223587</v>
      </c>
      <c r="M8" s="86">
        <v>51130</v>
      </c>
      <c r="N8" s="79">
        <v>5745</v>
      </c>
      <c r="O8" s="53">
        <f t="shared" si="0"/>
        <v>8.899912967798086</v>
      </c>
      <c r="P8" s="48"/>
    </row>
    <row r="9" spans="1:16" s="6" customFormat="1" ht="15">
      <c r="A9" s="33">
        <v>5</v>
      </c>
      <c r="B9" s="51" t="s">
        <v>12</v>
      </c>
      <c r="C9" s="42">
        <v>39290</v>
      </c>
      <c r="D9" s="45" t="s">
        <v>1</v>
      </c>
      <c r="E9" s="45" t="s">
        <v>10</v>
      </c>
      <c r="F9" s="59">
        <v>10</v>
      </c>
      <c r="G9" s="59" t="s">
        <v>24</v>
      </c>
      <c r="H9" s="59" t="s">
        <v>24</v>
      </c>
      <c r="I9" s="85">
        <v>1790</v>
      </c>
      <c r="J9" s="60">
        <v>306</v>
      </c>
      <c r="K9" s="80">
        <f>J9/G9</f>
        <v>30.6</v>
      </c>
      <c r="L9" s="82">
        <f>I9/J9</f>
        <v>5.849673202614379</v>
      </c>
      <c r="M9" s="86">
        <v>87656.5</v>
      </c>
      <c r="N9" s="79">
        <v>11284</v>
      </c>
      <c r="O9" s="53">
        <f t="shared" si="0"/>
        <v>7.768211627082595</v>
      </c>
      <c r="P9" s="48"/>
    </row>
    <row r="10" spans="1:16" s="6" customFormat="1" ht="15">
      <c r="A10" s="52">
        <v>6</v>
      </c>
      <c r="B10" s="51" t="s">
        <v>9</v>
      </c>
      <c r="C10" s="42">
        <v>39262</v>
      </c>
      <c r="D10" s="45" t="s">
        <v>1</v>
      </c>
      <c r="E10" s="45" t="s">
        <v>10</v>
      </c>
      <c r="F10" s="59">
        <v>21</v>
      </c>
      <c r="G10" s="59" t="s">
        <v>57</v>
      </c>
      <c r="H10" s="59" t="s">
        <v>50</v>
      </c>
      <c r="I10" s="85">
        <v>1441</v>
      </c>
      <c r="J10" s="60">
        <v>249</v>
      </c>
      <c r="K10" s="80">
        <f aca="true" t="shared" si="1" ref="K10:K16">J10/G10</f>
        <v>83</v>
      </c>
      <c r="L10" s="82">
        <f aca="true" t="shared" si="2" ref="L10:L16">I10/J10</f>
        <v>5.78714859437751</v>
      </c>
      <c r="M10" s="86">
        <v>188039.4</v>
      </c>
      <c r="N10" s="79">
        <v>28060</v>
      </c>
      <c r="O10" s="53">
        <f t="shared" si="0"/>
        <v>6.701332858161083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59" t="s">
        <v>58</v>
      </c>
      <c r="H11" s="59" t="s">
        <v>46</v>
      </c>
      <c r="I11" s="85">
        <v>1124</v>
      </c>
      <c r="J11" s="60">
        <v>212</v>
      </c>
      <c r="K11" s="80">
        <f t="shared" si="1"/>
        <v>35.333333333333336</v>
      </c>
      <c r="L11" s="82">
        <f t="shared" si="2"/>
        <v>5.30188679245283</v>
      </c>
      <c r="M11" s="86">
        <v>113581.5</v>
      </c>
      <c r="N11" s="79">
        <v>17079</v>
      </c>
      <c r="O11" s="53">
        <f t="shared" si="0"/>
        <v>6.650360091340242</v>
      </c>
      <c r="P11" s="48"/>
    </row>
    <row r="12" spans="1:16" s="6" customFormat="1" ht="15">
      <c r="A12" s="33">
        <v>8</v>
      </c>
      <c r="B12" s="51" t="s">
        <v>49</v>
      </c>
      <c r="C12" s="42">
        <v>39332</v>
      </c>
      <c r="D12" s="45" t="s">
        <v>1</v>
      </c>
      <c r="E12" s="45" t="s">
        <v>17</v>
      </c>
      <c r="F12" s="59" t="s">
        <v>27</v>
      </c>
      <c r="G12" s="59" t="s">
        <v>27</v>
      </c>
      <c r="H12" s="59" t="s">
        <v>26</v>
      </c>
      <c r="I12" s="85">
        <v>484</v>
      </c>
      <c r="J12" s="60">
        <v>78</v>
      </c>
      <c r="K12" s="80">
        <f>J12/G12</f>
        <v>39</v>
      </c>
      <c r="L12" s="82">
        <f>I12/J12</f>
        <v>6.205128205128205</v>
      </c>
      <c r="M12" s="86">
        <v>14687</v>
      </c>
      <c r="N12" s="79">
        <v>1889</v>
      </c>
      <c r="O12" s="53">
        <f>M12/N12</f>
        <v>7.775013234515617</v>
      </c>
      <c r="P12" s="48"/>
    </row>
    <row r="13" spans="1:16" s="6" customFormat="1" ht="15">
      <c r="A13" s="52">
        <v>9</v>
      </c>
      <c r="B13" s="51" t="s">
        <v>6</v>
      </c>
      <c r="C13" s="42">
        <v>39220</v>
      </c>
      <c r="D13" s="45" t="s">
        <v>1</v>
      </c>
      <c r="E13" s="45" t="s">
        <v>3</v>
      </c>
      <c r="F13" s="59">
        <v>88</v>
      </c>
      <c r="G13" s="59" t="s">
        <v>27</v>
      </c>
      <c r="H13" s="59" t="s">
        <v>64</v>
      </c>
      <c r="I13" s="81">
        <v>476</v>
      </c>
      <c r="J13" s="61">
        <v>77</v>
      </c>
      <c r="K13" s="84">
        <f>J13/G13</f>
        <v>38.5</v>
      </c>
      <c r="L13" s="89">
        <f>I13/J13</f>
        <v>6.181818181818182</v>
      </c>
      <c r="M13" s="83">
        <v>569690.5</v>
      </c>
      <c r="N13" s="84">
        <v>82487</v>
      </c>
      <c r="O13" s="53">
        <f>+M13/N13</f>
        <v>6.906427679513135</v>
      </c>
      <c r="P13" s="48"/>
    </row>
    <row r="14" spans="1:16" s="6" customFormat="1" ht="15">
      <c r="A14" s="33">
        <v>10</v>
      </c>
      <c r="B14" s="51" t="s">
        <v>16</v>
      </c>
      <c r="C14" s="42">
        <v>39241</v>
      </c>
      <c r="D14" s="45" t="s">
        <v>1</v>
      </c>
      <c r="E14" s="45" t="s">
        <v>5</v>
      </c>
      <c r="F14" s="59">
        <v>20</v>
      </c>
      <c r="G14" s="59" t="s">
        <v>0</v>
      </c>
      <c r="H14" s="59" t="s">
        <v>28</v>
      </c>
      <c r="I14" s="85">
        <v>269</v>
      </c>
      <c r="J14" s="60">
        <v>58</v>
      </c>
      <c r="K14" s="80">
        <f>J14/G14</f>
        <v>58</v>
      </c>
      <c r="L14" s="82">
        <f>I14/J14</f>
        <v>4.637931034482759</v>
      </c>
      <c r="M14" s="86">
        <v>126243.7</v>
      </c>
      <c r="N14" s="79">
        <v>17221</v>
      </c>
      <c r="O14" s="53">
        <f>+M14/N14</f>
        <v>7.330799605133268</v>
      </c>
      <c r="P14" s="48"/>
    </row>
    <row r="15" spans="1:16" s="6" customFormat="1" ht="15">
      <c r="A15" s="33">
        <v>11</v>
      </c>
      <c r="B15" s="51" t="s">
        <v>7</v>
      </c>
      <c r="C15" s="42">
        <v>39262</v>
      </c>
      <c r="D15" s="45" t="s">
        <v>1</v>
      </c>
      <c r="E15" s="45" t="s">
        <v>8</v>
      </c>
      <c r="F15" s="59">
        <v>15</v>
      </c>
      <c r="G15" s="93">
        <v>1</v>
      </c>
      <c r="H15" s="59" t="s">
        <v>50</v>
      </c>
      <c r="I15" s="85">
        <v>72</v>
      </c>
      <c r="J15" s="60">
        <v>10</v>
      </c>
      <c r="K15" s="80">
        <f>J15/G15</f>
        <v>10</v>
      </c>
      <c r="L15" s="82">
        <f>I15/J15</f>
        <v>7.2</v>
      </c>
      <c r="M15" s="86">
        <v>188112</v>
      </c>
      <c r="N15" s="79">
        <v>21357</v>
      </c>
      <c r="O15" s="53">
        <f>+M15/N15</f>
        <v>8.807978648686614</v>
      </c>
      <c r="P15" s="48"/>
    </row>
    <row r="16" spans="1:16" s="6" customFormat="1" ht="15">
      <c r="A16" s="52">
        <v>12</v>
      </c>
      <c r="B16" s="51" t="s">
        <v>65</v>
      </c>
      <c r="C16" s="42">
        <v>39178</v>
      </c>
      <c r="D16" s="45" t="s">
        <v>1</v>
      </c>
      <c r="E16" s="45" t="s">
        <v>55</v>
      </c>
      <c r="F16" s="59" t="s">
        <v>19</v>
      </c>
      <c r="G16" s="59" t="s">
        <v>0</v>
      </c>
      <c r="H16" s="59" t="s">
        <v>46</v>
      </c>
      <c r="I16" s="85">
        <v>45</v>
      </c>
      <c r="J16" s="60">
        <v>18</v>
      </c>
      <c r="K16" s="80">
        <f t="shared" si="1"/>
        <v>18</v>
      </c>
      <c r="L16" s="82">
        <f t="shared" si="2"/>
        <v>2.5</v>
      </c>
      <c r="M16" s="86">
        <v>17417</v>
      </c>
      <c r="N16" s="79">
        <v>2861</v>
      </c>
      <c r="O16" s="53">
        <f>+M16/N16</f>
        <v>6.087731562390773</v>
      </c>
      <c r="P16" s="48"/>
    </row>
    <row r="17" spans="1:16" s="6" customFormat="1" ht="15">
      <c r="A17" s="33"/>
      <c r="B17" s="51"/>
      <c r="C17" s="42"/>
      <c r="D17" s="45"/>
      <c r="E17" s="45"/>
      <c r="F17" s="59"/>
      <c r="G17" s="59"/>
      <c r="H17" s="59"/>
      <c r="I17" s="85"/>
      <c r="J17" s="60"/>
      <c r="K17" s="80"/>
      <c r="L17" s="82"/>
      <c r="M17" s="86"/>
      <c r="N17" s="79"/>
      <c r="O17" s="53"/>
      <c r="P17" s="48"/>
    </row>
    <row r="18" spans="1:16" s="6" customFormat="1" ht="15">
      <c r="A18" s="33"/>
      <c r="B18" s="51"/>
      <c r="C18" s="42"/>
      <c r="D18" s="45"/>
      <c r="E18" s="45"/>
      <c r="F18" s="59"/>
      <c r="G18" s="59"/>
      <c r="H18" s="59"/>
      <c r="I18" s="85"/>
      <c r="J18" s="60"/>
      <c r="K18" s="80"/>
      <c r="L18" s="82"/>
      <c r="M18" s="86"/>
      <c r="N18" s="79"/>
      <c r="O18" s="53"/>
      <c r="P18" s="48"/>
    </row>
    <row r="19" spans="1:16" s="6" customFormat="1" ht="15">
      <c r="A19" s="52"/>
      <c r="B19" s="51"/>
      <c r="C19" s="42"/>
      <c r="D19" s="45"/>
      <c r="E19" s="45"/>
      <c r="F19" s="59"/>
      <c r="G19" s="59"/>
      <c r="H19" s="59"/>
      <c r="I19" s="81"/>
      <c r="J19" s="61"/>
      <c r="K19" s="87"/>
      <c r="L19" s="88"/>
      <c r="M19" s="83"/>
      <c r="N19" s="84"/>
      <c r="O19" s="57"/>
      <c r="P19" s="48"/>
    </row>
    <row r="20" spans="1:16" s="6" customFormat="1" ht="15">
      <c r="A20" s="52"/>
      <c r="B20" s="51"/>
      <c r="C20" s="42"/>
      <c r="D20" s="45"/>
      <c r="E20" s="45"/>
      <c r="F20" s="59"/>
      <c r="G20" s="59"/>
      <c r="H20" s="59"/>
      <c r="I20" s="85"/>
      <c r="J20" s="60"/>
      <c r="K20" s="80"/>
      <c r="L20" s="82"/>
      <c r="M20" s="86"/>
      <c r="N20" s="79"/>
      <c r="O20" s="53"/>
      <c r="P20" s="48"/>
    </row>
    <row r="21" spans="1:16" s="6" customFormat="1" ht="15">
      <c r="A21" s="33"/>
      <c r="B21" s="51"/>
      <c r="C21" s="42"/>
      <c r="D21" s="45"/>
      <c r="E21" s="45"/>
      <c r="F21" s="59"/>
      <c r="G21" s="59"/>
      <c r="H21" s="59"/>
      <c r="I21" s="81"/>
      <c r="J21" s="61"/>
      <c r="K21" s="84"/>
      <c r="L21" s="89"/>
      <c r="M21" s="83"/>
      <c r="N21" s="84"/>
      <c r="O21" s="53"/>
      <c r="P21" s="48"/>
    </row>
    <row r="22" spans="1:16" s="6" customFormat="1" ht="15.75" thickBot="1">
      <c r="A22" s="33"/>
      <c r="B22" s="50"/>
      <c r="C22" s="41"/>
      <c r="D22" s="44"/>
      <c r="E22" s="43"/>
      <c r="F22" s="58"/>
      <c r="G22" s="58"/>
      <c r="H22" s="58"/>
      <c r="I22" s="85"/>
      <c r="J22" s="60"/>
      <c r="K22" s="80"/>
      <c r="L22" s="82"/>
      <c r="M22" s="86"/>
      <c r="N22" s="79"/>
      <c r="O22" s="53"/>
      <c r="P22" s="48"/>
    </row>
    <row r="23" spans="1:16" s="40" customFormat="1" ht="15">
      <c r="A23" s="98" t="s">
        <v>43</v>
      </c>
      <c r="B23" s="99"/>
      <c r="C23" s="34"/>
      <c r="D23" s="35"/>
      <c r="E23" s="36"/>
      <c r="F23" s="35"/>
      <c r="G23" s="37">
        <v>76</v>
      </c>
      <c r="H23" s="35"/>
      <c r="I23" s="64">
        <f>SUM(I5:I22)</f>
        <v>89981</v>
      </c>
      <c r="J23" s="37">
        <f>SUM(J5:J22)</f>
        <v>9906</v>
      </c>
      <c r="K23" s="38">
        <f>J23/G23</f>
        <v>130.3421052631579</v>
      </c>
      <c r="L23" s="77">
        <f>I23/J23</f>
        <v>9.083484756713103</v>
      </c>
      <c r="M23" s="69"/>
      <c r="N23" s="38"/>
      <c r="O23" s="39"/>
      <c r="P23" s="49"/>
    </row>
    <row r="24" spans="1:16" s="6" customFormat="1" ht="13.5">
      <c r="A24" s="27"/>
      <c r="C24" s="10"/>
      <c r="D24" s="13"/>
      <c r="E24" s="13"/>
      <c r="F24" s="7"/>
      <c r="G24" s="7"/>
      <c r="H24" s="7"/>
      <c r="I24" s="65"/>
      <c r="J24" s="18"/>
      <c r="K24" s="19"/>
      <c r="L24" s="24"/>
      <c r="M24" s="70"/>
      <c r="N24" s="19"/>
      <c r="O24" s="24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1:16" s="17" customFormat="1" ht="15">
      <c r="A26" s="27"/>
      <c r="B26" s="28"/>
      <c r="C26" s="46"/>
      <c r="D26" s="28"/>
      <c r="E26" s="28"/>
      <c r="F26" s="75"/>
      <c r="G26" s="16"/>
      <c r="H26" s="75"/>
      <c r="I26" s="66"/>
      <c r="J26" s="73"/>
      <c r="K26" s="74"/>
      <c r="L26" s="76"/>
      <c r="M26" s="71"/>
      <c r="N26" s="74"/>
      <c r="O26" s="76"/>
      <c r="P26" s="48"/>
    </row>
    <row r="27" spans="2:6" ht="18">
      <c r="B27" s="28"/>
      <c r="C27" s="46"/>
      <c r="D27" s="28"/>
      <c r="E27" s="28"/>
      <c r="F27" s="75"/>
    </row>
    <row r="28" spans="2:6" ht="18">
      <c r="B28" s="28"/>
      <c r="C28" s="46"/>
      <c r="D28" s="28"/>
      <c r="E28" s="28"/>
      <c r="F28" s="75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2:15" ht="18">
      <c r="B36" s="28"/>
      <c r="C36" s="46"/>
      <c r="D36" s="28"/>
      <c r="E36" s="28"/>
      <c r="F36" s="75"/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  <row r="42" spans="7:15" ht="18">
      <c r="G42" s="75"/>
      <c r="H42" s="75"/>
      <c r="I42" s="66"/>
      <c r="J42" s="73"/>
      <c r="K42" s="74"/>
      <c r="L42" s="76"/>
      <c r="M42" s="71"/>
      <c r="N42" s="74"/>
      <c r="O42" s="76"/>
    </row>
  </sheetData>
  <sheetProtection/>
  <mergeCells count="11">
    <mergeCell ref="C3:C4"/>
    <mergeCell ref="E3:E4"/>
    <mergeCell ref="A23:B23"/>
    <mergeCell ref="A2:O2"/>
    <mergeCell ref="M3:O3"/>
    <mergeCell ref="G3:G4"/>
    <mergeCell ref="F3:F4"/>
    <mergeCell ref="B3:B4"/>
    <mergeCell ref="D3:D4"/>
    <mergeCell ref="H3:H4"/>
    <mergeCell ref="I3:L3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48"/>
    </row>
    <row r="3" spans="1:16" s="22" customFormat="1" ht="16.5">
      <c r="A3" s="29"/>
      <c r="B3" s="105" t="s">
        <v>29</v>
      </c>
      <c r="C3" s="94" t="s">
        <v>30</v>
      </c>
      <c r="D3" s="96" t="s">
        <v>31</v>
      </c>
      <c r="E3" s="96" t="s">
        <v>32</v>
      </c>
      <c r="F3" s="104" t="s">
        <v>33</v>
      </c>
      <c r="G3" s="104" t="s">
        <v>34</v>
      </c>
      <c r="H3" s="106" t="s">
        <v>35</v>
      </c>
      <c r="I3" s="108" t="s">
        <v>42</v>
      </c>
      <c r="J3" s="108"/>
      <c r="K3" s="108"/>
      <c r="L3" s="108"/>
      <c r="M3" s="102" t="s">
        <v>41</v>
      </c>
      <c r="N3" s="102"/>
      <c r="O3" s="103"/>
      <c r="P3" s="78"/>
    </row>
    <row r="4" spans="1:16" s="22" customFormat="1" ht="43.5" thickBot="1">
      <c r="A4" s="30"/>
      <c r="B4" s="97"/>
      <c r="C4" s="95"/>
      <c r="D4" s="97"/>
      <c r="E4" s="97"/>
      <c r="F4" s="97"/>
      <c r="G4" s="97"/>
      <c r="H4" s="107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23</v>
      </c>
      <c r="H5" s="92">
        <v>3</v>
      </c>
      <c r="I5" s="85">
        <v>25983.5</v>
      </c>
      <c r="J5" s="60">
        <v>3178</v>
      </c>
      <c r="K5" s="80">
        <f>+J5/G5</f>
        <v>138.17391304347825</v>
      </c>
      <c r="L5" s="82">
        <f>+I5/J5</f>
        <v>8.176054122089365</v>
      </c>
      <c r="M5" s="86">
        <v>185843</v>
      </c>
      <c r="N5" s="79">
        <v>18531</v>
      </c>
      <c r="O5" s="53">
        <f aca="true" t="shared" si="0" ref="O5:O11">+M5/N5</f>
        <v>10.028762613998165</v>
      </c>
      <c r="P5" s="48"/>
    </row>
    <row r="6" spans="1:16" s="6" customFormat="1" ht="15">
      <c r="A6" s="52">
        <v>2</v>
      </c>
      <c r="B6" s="51" t="s">
        <v>9</v>
      </c>
      <c r="C6" s="42">
        <v>39262</v>
      </c>
      <c r="D6" s="45" t="s">
        <v>1</v>
      </c>
      <c r="E6" s="45" t="s">
        <v>10</v>
      </c>
      <c r="F6" s="59">
        <v>21</v>
      </c>
      <c r="G6" s="59" t="s">
        <v>44</v>
      </c>
      <c r="H6" s="59" t="s">
        <v>59</v>
      </c>
      <c r="I6" s="85">
        <v>3922.5</v>
      </c>
      <c r="J6" s="60">
        <v>735</v>
      </c>
      <c r="K6" s="80">
        <f>J6/G6</f>
        <v>105</v>
      </c>
      <c r="L6" s="82">
        <f>I6/J6</f>
        <v>5.336734693877551</v>
      </c>
      <c r="M6" s="86">
        <v>186598.4</v>
      </c>
      <c r="N6" s="79">
        <v>27811</v>
      </c>
      <c r="O6" s="53">
        <f t="shared" si="0"/>
        <v>6.709517816691237</v>
      </c>
      <c r="P6" s="48"/>
    </row>
    <row r="7" spans="1:16" s="6" customFormat="1" ht="15">
      <c r="A7" s="33">
        <v>3</v>
      </c>
      <c r="B7" s="51" t="s">
        <v>12</v>
      </c>
      <c r="C7" s="42">
        <v>39290</v>
      </c>
      <c r="D7" s="45" t="s">
        <v>1</v>
      </c>
      <c r="E7" s="45" t="s">
        <v>10</v>
      </c>
      <c r="F7" s="59">
        <v>10</v>
      </c>
      <c r="G7" s="59" t="s">
        <v>24</v>
      </c>
      <c r="H7" s="59" t="s">
        <v>18</v>
      </c>
      <c r="I7" s="85">
        <v>3069</v>
      </c>
      <c r="J7" s="60">
        <v>645</v>
      </c>
      <c r="K7" s="80">
        <f>J7/G7</f>
        <v>64.5</v>
      </c>
      <c r="L7" s="82">
        <f>I7/J7</f>
        <v>4.758139534883721</v>
      </c>
      <c r="M7" s="86">
        <v>84007.5</v>
      </c>
      <c r="N7" s="79">
        <v>10556</v>
      </c>
      <c r="O7" s="53">
        <f t="shared" si="0"/>
        <v>7.958270178097765</v>
      </c>
      <c r="P7" s="48"/>
    </row>
    <row r="8" spans="1:16" s="6" customFormat="1" ht="15">
      <c r="A8" s="33">
        <v>4</v>
      </c>
      <c r="B8" s="51" t="s">
        <v>11</v>
      </c>
      <c r="C8" s="42">
        <v>39283</v>
      </c>
      <c r="D8" s="45" t="s">
        <v>1</v>
      </c>
      <c r="E8" s="45" t="s">
        <v>4</v>
      </c>
      <c r="F8" s="59">
        <v>30</v>
      </c>
      <c r="G8" s="59" t="s">
        <v>58</v>
      </c>
      <c r="H8" s="59" t="s">
        <v>24</v>
      </c>
      <c r="I8" s="85">
        <v>2482</v>
      </c>
      <c r="J8" s="60">
        <v>444</v>
      </c>
      <c r="K8" s="80">
        <f>J8/G8</f>
        <v>74</v>
      </c>
      <c r="L8" s="82">
        <f>I8/J8</f>
        <v>5.59009009009009</v>
      </c>
      <c r="M8" s="86">
        <v>112457.5</v>
      </c>
      <c r="N8" s="79">
        <v>16867</v>
      </c>
      <c r="O8" s="53">
        <f t="shared" si="0"/>
        <v>6.667308946463509</v>
      </c>
      <c r="P8" s="48"/>
    </row>
    <row r="9" spans="1:16" s="6" customFormat="1" ht="15">
      <c r="A9" s="52">
        <v>5</v>
      </c>
      <c r="B9" s="51" t="s">
        <v>15</v>
      </c>
      <c r="C9" s="42">
        <v>39311</v>
      </c>
      <c r="D9" s="45" t="s">
        <v>1</v>
      </c>
      <c r="E9" s="45" t="s">
        <v>3</v>
      </c>
      <c r="F9" s="59">
        <v>10</v>
      </c>
      <c r="G9" s="59" t="s">
        <v>24</v>
      </c>
      <c r="H9" s="59" t="s">
        <v>58</v>
      </c>
      <c r="I9" s="85">
        <v>2070</v>
      </c>
      <c r="J9" s="60">
        <v>414</v>
      </c>
      <c r="K9" s="80">
        <f>J9/G9</f>
        <v>41.4</v>
      </c>
      <c r="L9" s="82">
        <f>I9/J9</f>
        <v>5</v>
      </c>
      <c r="M9" s="86">
        <v>49263</v>
      </c>
      <c r="N9" s="79">
        <v>5338</v>
      </c>
      <c r="O9" s="53">
        <f t="shared" si="0"/>
        <v>9.228737354814537</v>
      </c>
      <c r="P9" s="48"/>
    </row>
    <row r="10" spans="1:16" s="6" customFormat="1" ht="15">
      <c r="A10" s="52">
        <v>6</v>
      </c>
      <c r="B10" s="51" t="s">
        <v>61</v>
      </c>
      <c r="C10" s="42">
        <v>39318</v>
      </c>
      <c r="D10" s="45" t="s">
        <v>1</v>
      </c>
      <c r="E10" s="45" t="s">
        <v>4</v>
      </c>
      <c r="F10" s="59" t="s">
        <v>23</v>
      </c>
      <c r="G10" s="59" t="s">
        <v>19</v>
      </c>
      <c r="H10" s="59" t="s">
        <v>19</v>
      </c>
      <c r="I10" s="85">
        <v>1881</v>
      </c>
      <c r="J10" s="60">
        <v>303</v>
      </c>
      <c r="K10" s="80">
        <f aca="true" t="shared" si="1" ref="K10:K15">J10/G10</f>
        <v>60.6</v>
      </c>
      <c r="L10" s="82">
        <f aca="true" t="shared" si="2" ref="L10:L15">I10/J10</f>
        <v>6.207920792079208</v>
      </c>
      <c r="M10" s="86">
        <v>103642</v>
      </c>
      <c r="N10" s="79">
        <v>9581</v>
      </c>
      <c r="O10" s="53">
        <f t="shared" si="0"/>
        <v>10.817451205510906</v>
      </c>
      <c r="P10" s="48"/>
    </row>
    <row r="11" spans="1:16" s="6" customFormat="1" ht="15">
      <c r="A11" s="52">
        <v>7</v>
      </c>
      <c r="B11" s="51" t="s">
        <v>54</v>
      </c>
      <c r="C11" s="42">
        <v>39227</v>
      </c>
      <c r="D11" s="45" t="s">
        <v>1</v>
      </c>
      <c r="E11" s="45" t="s">
        <v>55</v>
      </c>
      <c r="F11" s="59" t="s">
        <v>19</v>
      </c>
      <c r="G11" s="59" t="s">
        <v>57</v>
      </c>
      <c r="H11" s="59" t="s">
        <v>22</v>
      </c>
      <c r="I11" s="85">
        <v>1861</v>
      </c>
      <c r="J11" s="60">
        <v>427</v>
      </c>
      <c r="K11" s="80">
        <f>J11/G11</f>
        <v>142.33333333333334</v>
      </c>
      <c r="L11" s="82">
        <f>I11/J11</f>
        <v>4.3583138173302105</v>
      </c>
      <c r="M11" s="86">
        <v>67643.5</v>
      </c>
      <c r="N11" s="79">
        <v>8935</v>
      </c>
      <c r="O11" s="53">
        <f t="shared" si="0"/>
        <v>7.570621152770006</v>
      </c>
      <c r="P11" s="48"/>
    </row>
    <row r="12" spans="1:16" s="6" customFormat="1" ht="15">
      <c r="A12" s="33">
        <v>8</v>
      </c>
      <c r="B12" s="51" t="s">
        <v>49</v>
      </c>
      <c r="C12" s="42">
        <v>39332</v>
      </c>
      <c r="D12" s="45" t="s">
        <v>1</v>
      </c>
      <c r="E12" s="45" t="s">
        <v>17</v>
      </c>
      <c r="F12" s="59" t="s">
        <v>27</v>
      </c>
      <c r="G12" s="59" t="s">
        <v>27</v>
      </c>
      <c r="H12" s="59" t="s">
        <v>57</v>
      </c>
      <c r="I12" s="85">
        <v>1577</v>
      </c>
      <c r="J12" s="60">
        <v>178</v>
      </c>
      <c r="K12" s="80">
        <f t="shared" si="1"/>
        <v>89</v>
      </c>
      <c r="L12" s="82">
        <f t="shared" si="2"/>
        <v>8.859550561797754</v>
      </c>
      <c r="M12" s="86">
        <v>14203</v>
      </c>
      <c r="N12" s="79">
        <v>1811</v>
      </c>
      <c r="O12" s="53">
        <f>M12/N12</f>
        <v>7.842628382109332</v>
      </c>
      <c r="P12" s="48"/>
    </row>
    <row r="13" spans="1:16" s="6" customFormat="1" ht="15">
      <c r="A13" s="33">
        <v>9</v>
      </c>
      <c r="B13" s="51" t="s">
        <v>16</v>
      </c>
      <c r="C13" s="42">
        <v>39241</v>
      </c>
      <c r="D13" s="45" t="s">
        <v>1</v>
      </c>
      <c r="E13" s="45" t="s">
        <v>5</v>
      </c>
      <c r="F13" s="59">
        <v>20</v>
      </c>
      <c r="G13" s="59" t="s">
        <v>57</v>
      </c>
      <c r="H13" s="59" t="s">
        <v>60</v>
      </c>
      <c r="I13" s="85">
        <v>1403</v>
      </c>
      <c r="J13" s="60">
        <v>312</v>
      </c>
      <c r="K13" s="80">
        <f>J13/G13</f>
        <v>104</v>
      </c>
      <c r="L13" s="82">
        <f>I13/J13</f>
        <v>4.496794871794871</v>
      </c>
      <c r="M13" s="86">
        <v>125974.7</v>
      </c>
      <c r="N13" s="79">
        <v>17163</v>
      </c>
      <c r="O13" s="53">
        <f>+M13/N13</f>
        <v>7.339899784419973</v>
      </c>
      <c r="P13" s="48"/>
    </row>
    <row r="14" spans="1:16" s="6" customFormat="1" ht="15">
      <c r="A14" s="33">
        <v>10</v>
      </c>
      <c r="B14" s="51" t="s">
        <v>7</v>
      </c>
      <c r="C14" s="42">
        <v>39262</v>
      </c>
      <c r="D14" s="45" t="s">
        <v>1</v>
      </c>
      <c r="E14" s="45" t="s">
        <v>8</v>
      </c>
      <c r="F14" s="59">
        <v>15</v>
      </c>
      <c r="G14" s="93">
        <v>4</v>
      </c>
      <c r="H14" s="59" t="s">
        <v>59</v>
      </c>
      <c r="I14" s="85">
        <v>528</v>
      </c>
      <c r="J14" s="60">
        <v>93</v>
      </c>
      <c r="K14" s="80">
        <f t="shared" si="1"/>
        <v>23.25</v>
      </c>
      <c r="L14" s="82">
        <f t="shared" si="2"/>
        <v>5.67741935483871</v>
      </c>
      <c r="M14" s="86">
        <v>188040</v>
      </c>
      <c r="N14" s="79">
        <v>21347</v>
      </c>
      <c r="O14" s="53">
        <f>+M14/N14</f>
        <v>8.80873190612264</v>
      </c>
      <c r="P14" s="48"/>
    </row>
    <row r="15" spans="1:16" s="6" customFormat="1" ht="15">
      <c r="A15" s="52">
        <v>11</v>
      </c>
      <c r="B15" s="51" t="s">
        <v>6</v>
      </c>
      <c r="C15" s="42">
        <v>39220</v>
      </c>
      <c r="D15" s="45" t="s">
        <v>1</v>
      </c>
      <c r="E15" s="45" t="s">
        <v>3</v>
      </c>
      <c r="F15" s="59">
        <v>88</v>
      </c>
      <c r="G15" s="59" t="s">
        <v>0</v>
      </c>
      <c r="H15" s="59" t="s">
        <v>20</v>
      </c>
      <c r="I15" s="81">
        <v>90</v>
      </c>
      <c r="J15" s="61">
        <v>15</v>
      </c>
      <c r="K15" s="84">
        <f t="shared" si="1"/>
        <v>15</v>
      </c>
      <c r="L15" s="89">
        <f t="shared" si="2"/>
        <v>6</v>
      </c>
      <c r="M15" s="83">
        <v>569214.5</v>
      </c>
      <c r="N15" s="84">
        <v>82410</v>
      </c>
      <c r="O15" s="53">
        <f>+M15/N15</f>
        <v>6.907104720300934</v>
      </c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5"/>
      <c r="J16" s="60"/>
      <c r="K16" s="80"/>
      <c r="L16" s="82"/>
      <c r="M16" s="86"/>
      <c r="N16" s="79"/>
      <c r="O16" s="53"/>
      <c r="P16" s="48"/>
    </row>
    <row r="17" spans="1:16" s="6" customFormat="1" ht="15">
      <c r="A17" s="33"/>
      <c r="B17" s="51"/>
      <c r="C17" s="42"/>
      <c r="D17" s="45"/>
      <c r="E17" s="45"/>
      <c r="F17" s="59"/>
      <c r="G17" s="59"/>
      <c r="H17" s="59"/>
      <c r="I17" s="85"/>
      <c r="J17" s="60"/>
      <c r="K17" s="80"/>
      <c r="L17" s="82"/>
      <c r="M17" s="86"/>
      <c r="N17" s="79"/>
      <c r="O17" s="53"/>
      <c r="P17" s="48"/>
    </row>
    <row r="18" spans="1:16" s="6" customFormat="1" ht="15">
      <c r="A18" s="52"/>
      <c r="B18" s="51"/>
      <c r="C18" s="42"/>
      <c r="D18" s="45"/>
      <c r="E18" s="45"/>
      <c r="F18" s="59"/>
      <c r="G18" s="59"/>
      <c r="H18" s="59"/>
      <c r="I18" s="81"/>
      <c r="J18" s="61"/>
      <c r="K18" s="87"/>
      <c r="L18" s="88"/>
      <c r="M18" s="83"/>
      <c r="N18" s="84"/>
      <c r="O18" s="57"/>
      <c r="P18" s="48"/>
    </row>
    <row r="19" spans="1:16" s="6" customFormat="1" ht="15">
      <c r="A19" s="52"/>
      <c r="B19" s="51"/>
      <c r="C19" s="42"/>
      <c r="D19" s="45"/>
      <c r="E19" s="45"/>
      <c r="F19" s="59"/>
      <c r="G19" s="59"/>
      <c r="H19" s="59"/>
      <c r="I19" s="85"/>
      <c r="J19" s="60"/>
      <c r="K19" s="80"/>
      <c r="L19" s="82"/>
      <c r="M19" s="86"/>
      <c r="N19" s="79"/>
      <c r="O19" s="53"/>
      <c r="P19" s="48"/>
    </row>
    <row r="20" spans="1:16" s="6" customFormat="1" ht="15">
      <c r="A20" s="33"/>
      <c r="B20" s="51"/>
      <c r="C20" s="42"/>
      <c r="D20" s="45"/>
      <c r="E20" s="45"/>
      <c r="F20" s="59"/>
      <c r="G20" s="59"/>
      <c r="H20" s="59"/>
      <c r="I20" s="81"/>
      <c r="J20" s="61"/>
      <c r="K20" s="84"/>
      <c r="L20" s="89"/>
      <c r="M20" s="83"/>
      <c r="N20" s="84"/>
      <c r="O20" s="53"/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98" t="s">
        <v>43</v>
      </c>
      <c r="B22" s="99"/>
      <c r="C22" s="34"/>
      <c r="D22" s="35"/>
      <c r="E22" s="36"/>
      <c r="F22" s="35"/>
      <c r="G22" s="37">
        <v>86</v>
      </c>
      <c r="H22" s="35"/>
      <c r="I22" s="64">
        <f>SUM(I5:I21)</f>
        <v>44867</v>
      </c>
      <c r="J22" s="37">
        <f>SUM(J5:J21)</f>
        <v>6744</v>
      </c>
      <c r="K22" s="38">
        <f>J22/G22</f>
        <v>78.4186046511628</v>
      </c>
      <c r="L22" s="77">
        <f>I22/J22</f>
        <v>6.6528766310794785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sheetProtection/>
  <mergeCells count="11">
    <mergeCell ref="E3:E4"/>
    <mergeCell ref="A22:B22"/>
    <mergeCell ref="A2:O2"/>
    <mergeCell ref="M3:O3"/>
    <mergeCell ref="G3:G4"/>
    <mergeCell ref="F3:F4"/>
    <mergeCell ref="B3:B4"/>
    <mergeCell ref="D3:D4"/>
    <mergeCell ref="H3:H4"/>
    <mergeCell ref="I3:L3"/>
    <mergeCell ref="C3:C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48"/>
    </row>
    <row r="3" spans="1:16" s="22" customFormat="1" ht="16.5">
      <c r="A3" s="29"/>
      <c r="B3" s="105" t="s">
        <v>29</v>
      </c>
      <c r="C3" s="94" t="s">
        <v>30</v>
      </c>
      <c r="D3" s="96" t="s">
        <v>31</v>
      </c>
      <c r="E3" s="96" t="s">
        <v>32</v>
      </c>
      <c r="F3" s="104" t="s">
        <v>33</v>
      </c>
      <c r="G3" s="104" t="s">
        <v>34</v>
      </c>
      <c r="H3" s="106" t="s">
        <v>35</v>
      </c>
      <c r="I3" s="108" t="s">
        <v>42</v>
      </c>
      <c r="J3" s="108"/>
      <c r="K3" s="108"/>
      <c r="L3" s="108"/>
      <c r="M3" s="102" t="s">
        <v>41</v>
      </c>
      <c r="N3" s="102"/>
      <c r="O3" s="103"/>
      <c r="P3" s="78"/>
    </row>
    <row r="4" spans="1:16" s="22" customFormat="1" ht="43.5" thickBot="1">
      <c r="A4" s="30"/>
      <c r="B4" s="97"/>
      <c r="C4" s="95"/>
      <c r="D4" s="97"/>
      <c r="E4" s="97"/>
      <c r="F4" s="97"/>
      <c r="G4" s="97"/>
      <c r="H4" s="107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22</v>
      </c>
      <c r="H5" s="92">
        <v>2</v>
      </c>
      <c r="I5" s="85">
        <v>56425</v>
      </c>
      <c r="J5" s="60">
        <v>5457</v>
      </c>
      <c r="K5" s="80">
        <f>+J5/G5</f>
        <v>248.04545454545453</v>
      </c>
      <c r="L5" s="82">
        <f>+I5/J5</f>
        <v>10.339930364669232</v>
      </c>
      <c r="M5" s="86">
        <v>159859.5</v>
      </c>
      <c r="N5" s="79">
        <v>15353</v>
      </c>
      <c r="O5" s="53">
        <f>+M5/N5</f>
        <v>10.41226470396665</v>
      </c>
      <c r="P5" s="48"/>
    </row>
    <row r="6" spans="1:16" s="6" customFormat="1" ht="15">
      <c r="A6" s="52">
        <v>2</v>
      </c>
      <c r="B6" s="51" t="s">
        <v>25</v>
      </c>
      <c r="C6" s="42">
        <v>39318</v>
      </c>
      <c r="D6" s="45" t="s">
        <v>1</v>
      </c>
      <c r="E6" s="45" t="s">
        <v>4</v>
      </c>
      <c r="F6" s="59" t="s">
        <v>23</v>
      </c>
      <c r="G6" s="59" t="s">
        <v>23</v>
      </c>
      <c r="H6" s="59" t="s">
        <v>26</v>
      </c>
      <c r="I6" s="85">
        <v>9315</v>
      </c>
      <c r="J6" s="60">
        <v>1204</v>
      </c>
      <c r="K6" s="80">
        <f>J6/G6</f>
        <v>150.5</v>
      </c>
      <c r="L6" s="82">
        <f>I6/J6</f>
        <v>7.73671096345515</v>
      </c>
      <c r="M6" s="86">
        <v>101761</v>
      </c>
      <c r="N6" s="79">
        <v>9278</v>
      </c>
      <c r="O6" s="53">
        <f>+M6/N6</f>
        <v>10.967988790687649</v>
      </c>
      <c r="P6" s="48"/>
    </row>
    <row r="7" spans="1:16" s="6" customFormat="1" ht="15">
      <c r="A7" s="33">
        <v>3</v>
      </c>
      <c r="B7" s="51" t="s">
        <v>49</v>
      </c>
      <c r="C7" s="42">
        <v>39332</v>
      </c>
      <c r="D7" s="45" t="s">
        <v>1</v>
      </c>
      <c r="E7" s="45" t="s">
        <v>17</v>
      </c>
      <c r="F7" s="59" t="s">
        <v>27</v>
      </c>
      <c r="G7" s="59" t="s">
        <v>27</v>
      </c>
      <c r="H7" s="59" t="s">
        <v>27</v>
      </c>
      <c r="I7" s="85">
        <v>4860</v>
      </c>
      <c r="J7" s="60">
        <v>640</v>
      </c>
      <c r="K7" s="80">
        <f>J7/G7</f>
        <v>320</v>
      </c>
      <c r="L7" s="82">
        <f>I7/J7</f>
        <v>7.59375</v>
      </c>
      <c r="M7" s="86">
        <v>12626</v>
      </c>
      <c r="N7" s="79">
        <v>1633</v>
      </c>
      <c r="O7" s="53">
        <f>M7/N7</f>
        <v>7.731781996325781</v>
      </c>
      <c r="P7" s="48"/>
    </row>
    <row r="8" spans="1:16" s="6" customFormat="1" ht="15">
      <c r="A8" s="33">
        <v>4</v>
      </c>
      <c r="B8" s="51" t="s">
        <v>12</v>
      </c>
      <c r="C8" s="42">
        <v>39290</v>
      </c>
      <c r="D8" s="45" t="s">
        <v>1</v>
      </c>
      <c r="E8" s="45" t="s">
        <v>10</v>
      </c>
      <c r="F8" s="59">
        <v>10</v>
      </c>
      <c r="G8" s="59" t="s">
        <v>24</v>
      </c>
      <c r="H8" s="59" t="s">
        <v>23</v>
      </c>
      <c r="I8" s="85">
        <v>4486.5</v>
      </c>
      <c r="J8" s="60">
        <v>976</v>
      </c>
      <c r="K8" s="80">
        <f>J8/G8</f>
        <v>97.6</v>
      </c>
      <c r="L8" s="82">
        <f>I8/J8</f>
        <v>4.596823770491803</v>
      </c>
      <c r="M8" s="86">
        <v>80938.5</v>
      </c>
      <c r="N8" s="79">
        <v>9911</v>
      </c>
      <c r="O8" s="53">
        <f aca="true" t="shared" si="0" ref="O8:O13">+M8/N8</f>
        <v>8.166532136010494</v>
      </c>
      <c r="P8" s="48"/>
    </row>
    <row r="9" spans="1:16" s="6" customFormat="1" ht="15">
      <c r="A9" s="33">
        <v>5</v>
      </c>
      <c r="B9" s="51" t="s">
        <v>11</v>
      </c>
      <c r="C9" s="42">
        <v>39283</v>
      </c>
      <c r="D9" s="45" t="s">
        <v>1</v>
      </c>
      <c r="E9" s="45" t="s">
        <v>4</v>
      </c>
      <c r="F9" s="59">
        <v>30</v>
      </c>
      <c r="G9" s="59" t="s">
        <v>23</v>
      </c>
      <c r="H9" s="59" t="s">
        <v>18</v>
      </c>
      <c r="I9" s="85">
        <v>3717</v>
      </c>
      <c r="J9" s="60">
        <v>683</v>
      </c>
      <c r="K9" s="80">
        <f>J9/G9</f>
        <v>85.375</v>
      </c>
      <c r="L9" s="82">
        <f>I9/J9</f>
        <v>5.44216691068814</v>
      </c>
      <c r="M9" s="86">
        <v>109951.5</v>
      </c>
      <c r="N9" s="79">
        <v>16418</v>
      </c>
      <c r="O9" s="53">
        <f t="shared" si="0"/>
        <v>6.697009379948836</v>
      </c>
      <c r="P9" s="48"/>
    </row>
    <row r="10" spans="1:16" s="6" customFormat="1" ht="15">
      <c r="A10" s="52">
        <v>6</v>
      </c>
      <c r="B10" s="51" t="s">
        <v>15</v>
      </c>
      <c r="C10" s="42">
        <v>39311</v>
      </c>
      <c r="D10" s="45" t="s">
        <v>1</v>
      </c>
      <c r="E10" s="45" t="s">
        <v>3</v>
      </c>
      <c r="F10" s="59">
        <v>10</v>
      </c>
      <c r="G10" s="59" t="s">
        <v>24</v>
      </c>
      <c r="H10" s="59" t="s">
        <v>19</v>
      </c>
      <c r="I10" s="85">
        <v>3230.5</v>
      </c>
      <c r="J10" s="60">
        <v>489</v>
      </c>
      <c r="K10" s="80">
        <f aca="true" t="shared" si="1" ref="K10:K20">J10/G10</f>
        <v>48.9</v>
      </c>
      <c r="L10" s="82">
        <f aca="true" t="shared" si="2" ref="L10:L20">I10/J10</f>
        <v>6.606339468302658</v>
      </c>
      <c r="M10" s="86">
        <v>47193</v>
      </c>
      <c r="N10" s="79">
        <v>4924</v>
      </c>
      <c r="O10" s="53">
        <f t="shared" si="0"/>
        <v>9.584281072298944</v>
      </c>
      <c r="P10" s="48"/>
    </row>
    <row r="11" spans="1:16" s="6" customFormat="1" ht="15">
      <c r="A11" s="52">
        <v>7</v>
      </c>
      <c r="B11" s="51" t="s">
        <v>9</v>
      </c>
      <c r="C11" s="42">
        <v>39262</v>
      </c>
      <c r="D11" s="45" t="s">
        <v>1</v>
      </c>
      <c r="E11" s="45" t="s">
        <v>10</v>
      </c>
      <c r="F11" s="59">
        <v>21</v>
      </c>
      <c r="G11" s="59" t="s">
        <v>44</v>
      </c>
      <c r="H11" s="59" t="s">
        <v>21</v>
      </c>
      <c r="I11" s="85">
        <v>2306</v>
      </c>
      <c r="J11" s="60">
        <v>383</v>
      </c>
      <c r="K11" s="80">
        <f>J11/G11</f>
        <v>54.714285714285715</v>
      </c>
      <c r="L11" s="82">
        <f>I11/J11</f>
        <v>6.02088772845953</v>
      </c>
      <c r="M11" s="86">
        <v>182662.9</v>
      </c>
      <c r="N11" s="79">
        <v>27072</v>
      </c>
      <c r="O11" s="53">
        <f t="shared" si="0"/>
        <v>6.747299793144208</v>
      </c>
      <c r="P11" s="48"/>
    </row>
    <row r="12" spans="1:16" s="6" customFormat="1" ht="15">
      <c r="A12" s="52">
        <v>8</v>
      </c>
      <c r="B12" s="51" t="s">
        <v>54</v>
      </c>
      <c r="C12" s="42">
        <v>39227</v>
      </c>
      <c r="D12" s="45" t="s">
        <v>1</v>
      </c>
      <c r="E12" s="45" t="s">
        <v>55</v>
      </c>
      <c r="F12" s="59" t="s">
        <v>19</v>
      </c>
      <c r="G12" s="59" t="s">
        <v>19</v>
      </c>
      <c r="H12" s="59" t="s">
        <v>28</v>
      </c>
      <c r="I12" s="85">
        <v>1326</v>
      </c>
      <c r="J12" s="60">
        <v>224</v>
      </c>
      <c r="K12" s="80">
        <f>J12/G12</f>
        <v>44.8</v>
      </c>
      <c r="L12" s="82">
        <f>I12/J12</f>
        <v>5.919642857142857</v>
      </c>
      <c r="M12" s="86">
        <v>65782.5</v>
      </c>
      <c r="N12" s="79">
        <v>8508</v>
      </c>
      <c r="O12" s="53">
        <f t="shared" si="0"/>
        <v>7.731840620592384</v>
      </c>
      <c r="P12" s="48"/>
    </row>
    <row r="13" spans="1:16" s="6" customFormat="1" ht="15">
      <c r="A13" s="33">
        <v>9</v>
      </c>
      <c r="B13" s="51" t="s">
        <v>7</v>
      </c>
      <c r="C13" s="42">
        <v>39262</v>
      </c>
      <c r="D13" s="45" t="s">
        <v>1</v>
      </c>
      <c r="E13" s="45" t="s">
        <v>8</v>
      </c>
      <c r="F13" s="59">
        <v>15</v>
      </c>
      <c r="G13" s="93">
        <v>5</v>
      </c>
      <c r="H13" s="59" t="s">
        <v>21</v>
      </c>
      <c r="I13" s="85">
        <v>1244</v>
      </c>
      <c r="J13" s="60">
        <v>196</v>
      </c>
      <c r="K13" s="80">
        <f t="shared" si="1"/>
        <v>39.2</v>
      </c>
      <c r="L13" s="82">
        <f t="shared" si="2"/>
        <v>6.346938775510204</v>
      </c>
      <c r="M13" s="86">
        <v>187512</v>
      </c>
      <c r="N13" s="79">
        <v>21254</v>
      </c>
      <c r="O13" s="53">
        <f t="shared" si="0"/>
        <v>8.822433424296603</v>
      </c>
      <c r="P13" s="48"/>
    </row>
    <row r="14" spans="1:16" s="6" customFormat="1" ht="15">
      <c r="A14" s="33">
        <v>10</v>
      </c>
      <c r="B14" s="51" t="s">
        <v>51</v>
      </c>
      <c r="C14" s="42">
        <v>39269</v>
      </c>
      <c r="D14" s="45" t="s">
        <v>1</v>
      </c>
      <c r="E14" s="45" t="s">
        <v>2</v>
      </c>
      <c r="F14" s="59" t="s">
        <v>0</v>
      </c>
      <c r="G14" s="59" t="s">
        <v>0</v>
      </c>
      <c r="H14" s="59" t="s">
        <v>23</v>
      </c>
      <c r="I14" s="85">
        <v>596</v>
      </c>
      <c r="J14" s="60">
        <v>149</v>
      </c>
      <c r="K14" s="80">
        <f t="shared" si="1"/>
        <v>149</v>
      </c>
      <c r="L14" s="82">
        <f t="shared" si="2"/>
        <v>4</v>
      </c>
      <c r="M14" s="86">
        <v>13967</v>
      </c>
      <c r="N14" s="79">
        <v>2215</v>
      </c>
      <c r="O14" s="53">
        <f aca="true" t="shared" si="3" ref="O14:O20">+M14/N14</f>
        <v>6.305643340857788</v>
      </c>
      <c r="P14" s="48"/>
    </row>
    <row r="15" spans="1:16" s="6" customFormat="1" ht="15">
      <c r="A15" s="52">
        <v>11</v>
      </c>
      <c r="B15" s="51" t="s">
        <v>13</v>
      </c>
      <c r="C15" s="42">
        <v>39178</v>
      </c>
      <c r="D15" s="45" t="s">
        <v>1</v>
      </c>
      <c r="E15" s="45" t="s">
        <v>2</v>
      </c>
      <c r="F15" s="59">
        <v>43</v>
      </c>
      <c r="G15" s="59" t="s">
        <v>27</v>
      </c>
      <c r="H15" s="59" t="s">
        <v>56</v>
      </c>
      <c r="I15" s="81">
        <v>474</v>
      </c>
      <c r="J15" s="61">
        <v>86</v>
      </c>
      <c r="K15" s="84">
        <f>J15/G15</f>
        <v>43</v>
      </c>
      <c r="L15" s="89">
        <f>I15/J15</f>
        <v>5.511627906976744</v>
      </c>
      <c r="M15" s="83">
        <v>837114.1</v>
      </c>
      <c r="N15" s="84">
        <v>110304</v>
      </c>
      <c r="O15" s="53">
        <f>+M15/N15</f>
        <v>7.589154518421815</v>
      </c>
      <c r="P15" s="48"/>
    </row>
    <row r="16" spans="1:16" s="6" customFormat="1" ht="15">
      <c r="A16" s="33">
        <v>12</v>
      </c>
      <c r="B16" s="51" t="s">
        <v>52</v>
      </c>
      <c r="C16" s="42">
        <v>39178</v>
      </c>
      <c r="D16" s="45" t="s">
        <v>1</v>
      </c>
      <c r="E16" s="45" t="s">
        <v>53</v>
      </c>
      <c r="F16" s="59" t="s">
        <v>27</v>
      </c>
      <c r="G16" s="59" t="s">
        <v>0</v>
      </c>
      <c r="H16" s="59" t="s">
        <v>40</v>
      </c>
      <c r="I16" s="85">
        <v>445</v>
      </c>
      <c r="J16" s="60">
        <v>89</v>
      </c>
      <c r="K16" s="80">
        <f t="shared" si="1"/>
        <v>89</v>
      </c>
      <c r="L16" s="82">
        <f t="shared" si="2"/>
        <v>5</v>
      </c>
      <c r="M16" s="86">
        <v>22980</v>
      </c>
      <c r="N16" s="79">
        <v>3633</v>
      </c>
      <c r="O16" s="53">
        <f t="shared" si="3"/>
        <v>6.325350949628406</v>
      </c>
      <c r="P16" s="48"/>
    </row>
    <row r="17" spans="1:16" s="6" customFormat="1" ht="15">
      <c r="A17" s="33">
        <v>13</v>
      </c>
      <c r="B17" s="51" t="s">
        <v>6</v>
      </c>
      <c r="C17" s="42">
        <v>39220</v>
      </c>
      <c r="D17" s="45" t="s">
        <v>1</v>
      </c>
      <c r="E17" s="45" t="s">
        <v>3</v>
      </c>
      <c r="F17" s="59">
        <v>88</v>
      </c>
      <c r="G17" s="59" t="s">
        <v>27</v>
      </c>
      <c r="H17" s="59" t="s">
        <v>22</v>
      </c>
      <c r="I17" s="85">
        <v>222</v>
      </c>
      <c r="J17" s="60">
        <v>26</v>
      </c>
      <c r="K17" s="80">
        <f t="shared" si="1"/>
        <v>13</v>
      </c>
      <c r="L17" s="82">
        <f t="shared" si="2"/>
        <v>8.538461538461538</v>
      </c>
      <c r="M17" s="86">
        <v>569124.5</v>
      </c>
      <c r="N17" s="79">
        <v>82395</v>
      </c>
      <c r="O17" s="53">
        <f t="shared" si="3"/>
        <v>6.9072698586079255</v>
      </c>
      <c r="P17" s="48"/>
    </row>
    <row r="18" spans="1:16" s="6" customFormat="1" ht="15">
      <c r="A18" s="52">
        <v>14</v>
      </c>
      <c r="B18" s="51" t="s">
        <v>47</v>
      </c>
      <c r="C18" s="42">
        <v>39164</v>
      </c>
      <c r="D18" s="45" t="s">
        <v>1</v>
      </c>
      <c r="E18" s="45" t="s">
        <v>3</v>
      </c>
      <c r="F18" s="59" t="s">
        <v>48</v>
      </c>
      <c r="G18" s="59" t="s">
        <v>0</v>
      </c>
      <c r="H18" s="59" t="s">
        <v>20</v>
      </c>
      <c r="I18" s="81">
        <v>210</v>
      </c>
      <c r="J18" s="61">
        <v>35</v>
      </c>
      <c r="K18" s="87">
        <f>J18/G18</f>
        <v>35</v>
      </c>
      <c r="L18" s="88">
        <f>I18/J18</f>
        <v>6</v>
      </c>
      <c r="M18" s="83">
        <v>257660.9</v>
      </c>
      <c r="N18" s="84">
        <v>32272</v>
      </c>
      <c r="O18" s="57">
        <f>M18/N18</f>
        <v>7.984038795240456</v>
      </c>
      <c r="P18" s="48"/>
    </row>
    <row r="19" spans="1:16" s="6" customFormat="1" ht="15">
      <c r="A19" s="52">
        <v>15</v>
      </c>
      <c r="B19" s="51" t="s">
        <v>16</v>
      </c>
      <c r="C19" s="42">
        <v>39241</v>
      </c>
      <c r="D19" s="45" t="s">
        <v>1</v>
      </c>
      <c r="E19" s="45" t="s">
        <v>5</v>
      </c>
      <c r="F19" s="59">
        <v>20</v>
      </c>
      <c r="G19" s="59" t="s">
        <v>0</v>
      </c>
      <c r="H19" s="59" t="s">
        <v>50</v>
      </c>
      <c r="I19" s="85">
        <v>200</v>
      </c>
      <c r="J19" s="60">
        <v>50</v>
      </c>
      <c r="K19" s="80">
        <f>J19/G19</f>
        <v>50</v>
      </c>
      <c r="L19" s="82">
        <f>I19/J19</f>
        <v>4</v>
      </c>
      <c r="M19" s="86">
        <v>124571.7</v>
      </c>
      <c r="N19" s="79">
        <v>16851</v>
      </c>
      <c r="O19" s="53">
        <f>+M19/N19</f>
        <v>7.392540502047356</v>
      </c>
      <c r="P19" s="48"/>
    </row>
    <row r="20" spans="1:16" s="6" customFormat="1" ht="15">
      <c r="A20" s="33">
        <v>16</v>
      </c>
      <c r="B20" s="51" t="s">
        <v>14</v>
      </c>
      <c r="C20" s="42">
        <v>39269</v>
      </c>
      <c r="D20" s="45" t="s">
        <v>1</v>
      </c>
      <c r="E20" s="45" t="s">
        <v>2</v>
      </c>
      <c r="F20" s="59" t="s">
        <v>0</v>
      </c>
      <c r="G20" s="59" t="s">
        <v>0</v>
      </c>
      <c r="H20" s="59" t="s">
        <v>46</v>
      </c>
      <c r="I20" s="81">
        <v>75</v>
      </c>
      <c r="J20" s="61">
        <v>15</v>
      </c>
      <c r="K20" s="84">
        <f t="shared" si="1"/>
        <v>15</v>
      </c>
      <c r="L20" s="89">
        <f t="shared" si="2"/>
        <v>5</v>
      </c>
      <c r="M20" s="83">
        <v>12301</v>
      </c>
      <c r="N20" s="84">
        <v>2004</v>
      </c>
      <c r="O20" s="53">
        <f t="shared" si="3"/>
        <v>6.138223552894211</v>
      </c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98" t="s">
        <v>43</v>
      </c>
      <c r="B22" s="99"/>
      <c r="C22" s="34"/>
      <c r="D22" s="35"/>
      <c r="E22" s="36"/>
      <c r="F22" s="35"/>
      <c r="G22" s="37">
        <v>86</v>
      </c>
      <c r="H22" s="35"/>
      <c r="I22" s="64">
        <f>SUM(I5:I21)</f>
        <v>89132</v>
      </c>
      <c r="J22" s="37">
        <f>SUM(J5:J21)</f>
        <v>10702</v>
      </c>
      <c r="K22" s="38">
        <f>J22/G22</f>
        <v>124.44186046511628</v>
      </c>
      <c r="L22" s="77">
        <f>I22/J22</f>
        <v>8.328536722108018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sheetProtection insertRows="0" deleteRows="0" sort="0"/>
  <mergeCells count="11">
    <mergeCell ref="A22:B22"/>
    <mergeCell ref="A2:O2"/>
    <mergeCell ref="M3:O3"/>
    <mergeCell ref="G3:G4"/>
    <mergeCell ref="F3:F4"/>
    <mergeCell ref="B3:B4"/>
    <mergeCell ref="D3:D4"/>
    <mergeCell ref="H3:H4"/>
    <mergeCell ref="I3:L3"/>
    <mergeCell ref="C3:C4"/>
    <mergeCell ref="E3:E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Antrakt Sinema Gazetesi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Box Office</dc:title>
  <dc:subject>Türkiye Seyirci Raporları</dc:subject>
  <dc:creator>Deniz Yavuz</dc:creator>
  <cp:keywords/>
  <dc:description/>
  <cp:lastModifiedBy>Sadi Çilingir</cp:lastModifiedBy>
  <cp:lastPrinted>2007-08-24T12:55:05Z</cp:lastPrinted>
  <dcterms:created xsi:type="dcterms:W3CDTF">2006-03-17T12:24:26Z</dcterms:created>
  <dcterms:modified xsi:type="dcterms:W3CDTF">2007-10-15T16:35:14Z</dcterms:modified>
  <cp:category/>
  <cp:version/>
  <cp:contentType/>
  <cp:contentStatus/>
</cp:coreProperties>
</file>