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<sst xmlns="http://schemas.openxmlformats.org/spreadsheetml/2006/main" count="33" uniqueCount="24">
  <si>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</si>
  <si>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</si>
  <si>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</si>
  <si>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</si>
  <si>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</si>
  <si>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</si>
  <si>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</si>
  <si>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</si>
  <si>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</si>
  <si>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</si>
  <si>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</si>
  <si>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</si>
  <si>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</si>
  <si>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</si>
  <si>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</si>
  <si>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</si>
  <si>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FROM : ARZU KAÇMAZ</t>
  </si>
  <si>
    <t>C.C.   : NİDA KARABOL</t>
  </si>
  <si>
    <t>C.C.   : METİN ERGÜL</t>
  </si>
  <si>
    <t>MARSH, THE</t>
  </si>
  <si>
    <t>DATE : 21.09.2007</t>
  </si>
  <si>
    <t>PERFUME: THE STORY OF A MURDERER</t>
  </si>
  <si>
    <t>ARTHUR AND THE MINIMOYS</t>
  </si>
  <si>
    <t>ASTERIX AND THE VIKINGS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</si>
</sst>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38
14.09 - 20.09.2007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2" sqref="C12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 t="s">
        <v>16</v>
      </c>
      <c r="D3" s="56"/>
      <c r="E3" s="56"/>
      <c r="F3" s="56"/>
      <c r="G3" s="56"/>
      <c r="H3" s="56"/>
      <c r="I3" s="102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 t="s">
        <v>17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 t="s">
        <v>18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3"/>
      <c r="C8" s="13" t="s">
        <v>19</v>
      </c>
      <c r="D8" s="1">
        <v>39325</v>
      </c>
      <c r="E8" s="101" t="s">
        <v>15</v>
      </c>
      <c r="F8" s="101" t="s">
        <v>15</v>
      </c>
      <c r="G8" s="87">
        <v>41</v>
      </c>
      <c r="H8" s="87">
        <v>41</v>
      </c>
      <c r="I8" s="87">
        <v>3</v>
      </c>
      <c r="J8" s="19">
        <v>57423.5</v>
      </c>
      <c r="K8" s="104">
        <v>7255</v>
      </c>
      <c r="L8" s="61">
        <f>K8/H8</f>
        <v>176.9512195121951</v>
      </c>
      <c r="M8" s="62">
        <f>J8/K8</f>
        <v>7.915024121295658</v>
      </c>
      <c r="N8" s="14">
        <v>313399.5</v>
      </c>
      <c r="O8" s="104">
        <v>38325</v>
      </c>
      <c r="P8" s="62">
        <f aca="true" t="shared" si="0" ref="P8:P17">+N8/O8</f>
        <v>8.177416829745598</v>
      </c>
    </row>
    <row r="9" spans="1:16" s="30" customFormat="1" ht="15">
      <c r="A9" s="29">
        <v>2</v>
      </c>
      <c r="B9" s="31"/>
      <c r="C9" s="15" t="s">
        <v>23</v>
      </c>
      <c r="D9" s="10">
        <v>39192</v>
      </c>
      <c r="E9" s="11" t="s">
        <v>15</v>
      </c>
      <c r="F9" s="11" t="s">
        <v>15</v>
      </c>
      <c r="G9" s="59">
        <v>80</v>
      </c>
      <c r="H9" s="87">
        <v>1</v>
      </c>
      <c r="I9" s="87">
        <v>14</v>
      </c>
      <c r="J9" s="19">
        <v>123</v>
      </c>
      <c r="K9" s="5">
        <v>19</v>
      </c>
      <c r="L9" s="61">
        <f>K9/H9</f>
        <v>19</v>
      </c>
      <c r="M9" s="62">
        <f>J9/K9</f>
        <v>6.473684210526316</v>
      </c>
      <c r="N9" s="14">
        <v>764899</v>
      </c>
      <c r="O9" s="5">
        <v>101666</v>
      </c>
      <c r="P9" s="62">
        <f>+N9/O9</f>
        <v>7.523646056695454</v>
      </c>
    </row>
    <row r="10" spans="1:16" s="30" customFormat="1" ht="15">
      <c r="A10" s="29">
        <v>3</v>
      </c>
      <c r="B10" s="31"/>
      <c r="C10" s="13" t="s">
        <v>21</v>
      </c>
      <c r="D10" s="1">
        <v>39129</v>
      </c>
      <c r="E10" s="11" t="s">
        <v>15</v>
      </c>
      <c r="F10" s="11" t="s">
        <v>15</v>
      </c>
      <c r="G10" s="87">
        <v>43</v>
      </c>
      <c r="H10" s="87">
        <v>1</v>
      </c>
      <c r="I10" s="87">
        <v>25</v>
      </c>
      <c r="J10" s="19">
        <v>48</v>
      </c>
      <c r="K10" s="5">
        <v>16</v>
      </c>
      <c r="L10" s="63">
        <f>+K10/H10</f>
        <v>16</v>
      </c>
      <c r="M10" s="64">
        <f>+J10/K10</f>
        <v>3</v>
      </c>
      <c r="N10" s="16">
        <v>1216095</v>
      </c>
      <c r="O10" s="4">
        <v>151315</v>
      </c>
      <c r="P10" s="64">
        <f t="shared" si="0"/>
        <v>8.036843670488716</v>
      </c>
    </row>
    <row r="11" spans="1:16" s="30" customFormat="1" ht="15">
      <c r="A11" s="29">
        <v>4</v>
      </c>
      <c r="B11" s="31"/>
      <c r="C11" s="13" t="s">
        <v>22</v>
      </c>
      <c r="D11" s="10">
        <v>39073</v>
      </c>
      <c r="E11" s="11" t="s">
        <v>15</v>
      </c>
      <c r="F11" s="11" t="s">
        <v>15</v>
      </c>
      <c r="G11" s="59">
        <v>50</v>
      </c>
      <c r="H11" s="59">
        <v>1</v>
      </c>
      <c r="I11" s="59">
        <v>17</v>
      </c>
      <c r="J11" s="19">
        <v>79</v>
      </c>
      <c r="K11" s="5">
        <v>13</v>
      </c>
      <c r="L11" s="63">
        <f>+K11/H11</f>
        <v>13</v>
      </c>
      <c r="M11" s="64">
        <f>+J11/K11</f>
        <v>6.076923076923077</v>
      </c>
      <c r="N11" s="16">
        <v>419406</v>
      </c>
      <c r="O11" s="4">
        <v>55698</v>
      </c>
      <c r="P11" s="64">
        <f t="shared" si="0"/>
        <v>7.530001077237962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44</v>
      </c>
      <c r="I22" s="70"/>
      <c r="J22" s="72">
        <f>SUM(J8:J21)</f>
        <v>57673.5</v>
      </c>
      <c r="K22" s="73">
        <f>SUM(K8:K21)</f>
        <v>7303</v>
      </c>
      <c r="L22" s="73">
        <f>K22/H22</f>
        <v>165.97727272727272</v>
      </c>
      <c r="M22" s="74">
        <f>J22/K22</f>
        <v>7.897234013419143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 </cp:lastModifiedBy>
  <cp:lastPrinted>2007-09-21T13:15:34Z</cp:lastPrinted>
  <dcterms:created xsi:type="dcterms:W3CDTF">2006-03-17T12:24:26Z</dcterms:created>
  <dcterms:modified xsi:type="dcterms:W3CDTF">2007-09-21T13:15:36Z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-1125212129</vt:i4>
  </property>
  <property fmtid="{D5CDD505-2E9C-101B-9397-08002B2CF9AE}" pid="3" name="_EmailSubject">
    <vt:lpwstr>Weekly Box Office - Week: 38-2007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</Properties>
</file>