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14 - 20 EYLUL (HF.38)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'14 - 20 EYLUL (HF.38)'!$A$1:$O$25</definedName>
  </definedNames>
  <calcPr fullCalcOnLoad="1"/>
</workbook>
</file>

<file path=xl/sharedStrings.xml><?xml version="1.0" encoding="utf-8"?>
<sst xmlns="http://schemas.openxmlformats.org/spreadsheetml/2006/main" count="101" uniqueCount="57">
  <si>
    <t>1</t>
  </si>
  <si>
    <t>BIR FILM</t>
  </si>
  <si>
    <t>WILD BUNCH</t>
  </si>
  <si>
    <t>TIGLON</t>
  </si>
  <si>
    <t>GAUMONT</t>
  </si>
  <si>
    <t>CINECLICK</t>
  </si>
  <si>
    <t>IMPY'S ISLAND</t>
  </si>
  <si>
    <t>SCENES OF A SEXUAL NATURE</t>
  </si>
  <si>
    <t>THE WORKS</t>
  </si>
  <si>
    <t>DEAD IN 3 DAYS</t>
  </si>
  <si>
    <t>DREAMACHINE</t>
  </si>
  <si>
    <t>SEEDS OF DEATH</t>
  </si>
  <si>
    <t>GOODBYE BAFANA</t>
  </si>
  <si>
    <t>PAN'S LABYRINTH</t>
  </si>
  <si>
    <t>NAUSICAA: VALLEY OF THE WIND</t>
  </si>
  <si>
    <t>OUTLAW</t>
  </si>
  <si>
    <t>HOST, THE</t>
  </si>
  <si>
    <t>MARS</t>
  </si>
  <si>
    <t>9</t>
  </si>
  <si>
    <t>5</t>
  </si>
  <si>
    <t>18</t>
  </si>
  <si>
    <t>12</t>
  </si>
  <si>
    <t>17</t>
  </si>
  <si>
    <t>8</t>
  </si>
  <si>
    <t>10</t>
  </si>
  <si>
    <t>SLEEPING DOGS LIE</t>
  </si>
  <si>
    <t>4</t>
  </si>
  <si>
    <t>2</t>
  </si>
  <si>
    <t>16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</si>
  <si>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</si>
  <si>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</si>
  <si>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</si>
  <si>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</si>
  <si>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</si>
  <si>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</si>
  <si>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</si>
  <si>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</si>
  <si>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</si>
  <si>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</si>
  <si>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</si>
  <si>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21</t>
  </si>
  <si>
    <t>Genel Toplam</t>
  </si>
  <si>
    <t>Haftalık</t>
  </si>
  <si>
    <t>TOPLAM</t>
  </si>
  <si>
    <t>7</t>
  </si>
  <si>
    <t>BECOMING JANE</t>
  </si>
  <si>
    <t>11</t>
  </si>
  <si>
    <t>CURSE OF THE GOLDEN FLOWER</t>
  </si>
  <si>
    <t>40</t>
  </si>
  <si>
    <t>FREE ZONE</t>
  </si>
  <si>
    <t>14</t>
  </si>
  <si>
    <t>MY NEIGHBOUR TOTORO</t>
  </si>
  <si>
    <t>GRBAVICA</t>
  </si>
  <si>
    <t>IRFAN</t>
  </si>
  <si>
    <t>CASHBACK</t>
  </si>
  <si>
    <t>A.E. FİLM</t>
  </si>
  <si>
    <t>23</t>
  </si>
</sst>
</file>

<file path=xl/styles.xml><?xml version="1.0" encoding="utf-8"?>
<styleSheet xmlns="http://schemas.openxmlformats.org/spreadsheetml/2006/main">
  <numFmts count="5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7"/>
      <color indexed="9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40"/>
      <color indexed="9"/>
      <name val="Arial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1" fontId="3" fillId="0" borderId="0" xfId="42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93" fontId="22" fillId="0" borderId="0" xfId="0" applyNumberFormat="1" applyFont="1" applyFill="1" applyBorder="1" applyAlignment="1" applyProtection="1">
      <alignment horizontal="right" vertical="center"/>
      <protection/>
    </xf>
    <xf numFmtId="193" fontId="23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12" xfId="0" applyNumberFormat="1" applyFont="1" applyFill="1" applyBorder="1" applyAlignment="1" applyProtection="1">
      <alignment horizontal="right" vertical="center"/>
      <protection/>
    </xf>
    <xf numFmtId="184" fontId="13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193" fontId="12" fillId="33" borderId="13" xfId="0" applyNumberFormat="1" applyFont="1" applyFill="1" applyBorder="1" applyAlignment="1">
      <alignment horizontal="right" vertical="center"/>
    </xf>
    <xf numFmtId="193" fontId="13" fillId="33" borderId="13" xfId="0" applyNumberFormat="1" applyFont="1" applyFill="1" applyBorder="1" applyAlignment="1">
      <alignment horizontal="righ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 locked="0"/>
    </xf>
    <xf numFmtId="184" fontId="11" fillId="0" borderId="15" xfId="0" applyNumberFormat="1" applyFont="1" applyFill="1" applyBorder="1" applyAlignment="1" applyProtection="1">
      <alignment horizontal="center" vertical="center"/>
      <protection locked="0"/>
    </xf>
    <xf numFmtId="18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84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1" fontId="17" fillId="0" borderId="18" xfId="0" applyNumberFormat="1" applyFont="1" applyFill="1" applyBorder="1" applyAlignment="1" applyProtection="1">
      <alignment horizontal="right" vertical="center"/>
      <protection/>
    </xf>
    <xf numFmtId="192" fontId="11" fillId="0" borderId="19" xfId="42" applyNumberFormat="1" applyFont="1" applyFill="1" applyBorder="1" applyAlignment="1" applyProtection="1">
      <alignment vertical="center"/>
      <protection/>
    </xf>
    <xf numFmtId="193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1" xfId="0" applyNumberFormat="1" applyFont="1" applyFill="1" applyBorder="1" applyAlignment="1" applyProtection="1">
      <alignment horizontal="center" wrapText="1"/>
      <protection/>
    </xf>
    <xf numFmtId="192" fontId="11" fillId="0" borderId="19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193" fontId="26" fillId="0" borderId="15" xfId="42" applyNumberFormat="1" applyFont="1" applyFill="1" applyBorder="1" applyAlignment="1" applyProtection="1">
      <alignment vertical="center"/>
      <protection locked="0"/>
    </xf>
    <xf numFmtId="193" fontId="26" fillId="0" borderId="15" xfId="0" applyNumberFormat="1" applyFont="1" applyFill="1" applyBorder="1" applyAlignment="1">
      <alignment vertical="center"/>
    </xf>
    <xf numFmtId="200" fontId="14" fillId="0" borderId="0" xfId="0" applyNumberFormat="1" applyFont="1" applyFill="1" applyBorder="1" applyAlignment="1" applyProtection="1">
      <alignment horizontal="right" vertical="center"/>
      <protection/>
    </xf>
    <xf numFmtId="200" fontId="19" fillId="0" borderId="20" xfId="0" applyNumberFormat="1" applyFont="1" applyFill="1" applyBorder="1" applyAlignment="1" applyProtection="1">
      <alignment horizontal="center" wrapText="1"/>
      <protection/>
    </xf>
    <xf numFmtId="200" fontId="12" fillId="33" borderId="13" xfId="0" applyNumberFormat="1" applyFont="1" applyFill="1" applyBorder="1" applyAlignment="1">
      <alignment horizontal="right" vertical="center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200" fontId="9" fillId="0" borderId="0" xfId="0" applyNumberFormat="1" applyFont="1" applyAlignment="1">
      <alignment horizontal="right" vertical="center"/>
    </xf>
    <xf numFmtId="200" fontId="16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3" fillId="33" borderId="13" xfId="0" applyNumberFormat="1" applyFont="1" applyFill="1" applyBorder="1" applyAlignment="1">
      <alignment horizontal="right" vertical="center"/>
    </xf>
    <xf numFmtId="200" fontId="8" fillId="0" borderId="0" xfId="42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192" fontId="13" fillId="33" borderId="13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93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42" applyNumberFormat="1" applyFont="1" applyFill="1" applyBorder="1" applyAlignment="1" applyProtection="1">
      <alignment vertical="center"/>
      <protection/>
    </xf>
    <xf numFmtId="187" fontId="26" fillId="0" borderId="15" xfId="0" applyNumberFormat="1" applyFont="1" applyFill="1" applyBorder="1" applyAlignment="1">
      <alignment vertical="center"/>
    </xf>
    <xf numFmtId="192" fontId="11" fillId="0" borderId="15" xfId="42" applyNumberFormat="1" applyFont="1" applyFill="1" applyBorder="1" applyAlignment="1" applyProtection="1">
      <alignment vertical="center"/>
      <protection/>
    </xf>
    <xf numFmtId="187" fontId="11" fillId="0" borderId="15" xfId="0" applyNumberFormat="1" applyFont="1" applyFill="1" applyBorder="1" applyAlignment="1">
      <alignment vertical="center"/>
    </xf>
    <xf numFmtId="193" fontId="11" fillId="0" borderId="15" xfId="0" applyNumberFormat="1" applyFont="1" applyFill="1" applyBorder="1" applyAlignment="1">
      <alignment vertical="center"/>
    </xf>
    <xf numFmtId="187" fontId="26" fillId="0" borderId="15" xfId="42" applyNumberFormat="1" applyFont="1" applyFill="1" applyBorder="1" applyAlignment="1" applyProtection="1">
      <alignment vertical="center"/>
      <protection locked="0"/>
    </xf>
    <xf numFmtId="187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19" fillId="0" borderId="23" xfId="0" applyNumberFormat="1" applyFont="1" applyFill="1" applyBorder="1" applyAlignment="1" applyProtection="1">
      <alignment horizontal="center" vertical="center" wrapText="1"/>
      <protection/>
    </xf>
    <xf numFmtId="181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171" fontId="19" fillId="0" borderId="23" xfId="42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 wrapText="1"/>
    </xf>
    <xf numFmtId="4" fontId="19" fillId="0" borderId="23" xfId="0" applyNumberFormat="1" applyFont="1" applyFill="1" applyBorder="1" applyAlignment="1" applyProtection="1">
      <alignment horizontal="center" vertical="center" wrapText="1"/>
      <protection/>
    </xf>
    <xf numFmtId="184" fontId="19" fillId="0" borderId="23" xfId="0" applyNumberFormat="1" applyFont="1" applyFill="1" applyBorder="1" applyAlignment="1" applyProtection="1">
      <alignment horizontal="center" vertical="center" wrapText="1"/>
      <protection/>
    </xf>
    <xf numFmtId="184" fontId="21" fillId="0" borderId="20" xfId="0" applyNumberFormat="1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14 - 20  EYLÜL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48"/>
    </row>
    <row r="3" spans="1:16" s="22" customFormat="1" ht="16.5">
      <c r="A3" s="29"/>
      <c r="B3" s="100" t="s">
        <v>29</v>
      </c>
      <c r="C3" s="105" t="s">
        <v>30</v>
      </c>
      <c r="D3" s="101" t="s">
        <v>31</v>
      </c>
      <c r="E3" s="101" t="s">
        <v>32</v>
      </c>
      <c r="F3" s="98" t="s">
        <v>33</v>
      </c>
      <c r="G3" s="98" t="s">
        <v>34</v>
      </c>
      <c r="H3" s="102" t="s">
        <v>35</v>
      </c>
      <c r="I3" s="104" t="s">
        <v>42</v>
      </c>
      <c r="J3" s="104"/>
      <c r="K3" s="104"/>
      <c r="L3" s="104"/>
      <c r="M3" s="96" t="s">
        <v>41</v>
      </c>
      <c r="N3" s="96"/>
      <c r="O3" s="97"/>
      <c r="P3" s="78"/>
    </row>
    <row r="4" spans="1:16" s="22" customFormat="1" ht="43.5" thickBot="1">
      <c r="A4" s="30"/>
      <c r="B4" s="99"/>
      <c r="C4" s="106"/>
      <c r="D4" s="99"/>
      <c r="E4" s="99"/>
      <c r="F4" s="99"/>
      <c r="G4" s="99"/>
      <c r="H4" s="103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22</v>
      </c>
      <c r="H5" s="92">
        <v>2</v>
      </c>
      <c r="I5" s="85">
        <v>56425</v>
      </c>
      <c r="J5" s="60">
        <v>5457</v>
      </c>
      <c r="K5" s="80">
        <f>+J5/G5</f>
        <v>248.04545454545453</v>
      </c>
      <c r="L5" s="82">
        <f>+I5/J5</f>
        <v>10.339930364669232</v>
      </c>
      <c r="M5" s="86">
        <v>159859.5</v>
      </c>
      <c r="N5" s="79">
        <v>15353</v>
      </c>
      <c r="O5" s="53">
        <f>+M5/N5</f>
        <v>10.41226470396665</v>
      </c>
      <c r="P5" s="48"/>
    </row>
    <row r="6" spans="1:16" s="6" customFormat="1" ht="15">
      <c r="A6" s="52">
        <v>2</v>
      </c>
      <c r="B6" s="51" t="s">
        <v>25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23</v>
      </c>
      <c r="H6" s="59" t="s">
        <v>26</v>
      </c>
      <c r="I6" s="85">
        <v>9315</v>
      </c>
      <c r="J6" s="60">
        <v>1204</v>
      </c>
      <c r="K6" s="80">
        <f>J6/G6</f>
        <v>150.5</v>
      </c>
      <c r="L6" s="82">
        <f>I6/J6</f>
        <v>7.73671096345515</v>
      </c>
      <c r="M6" s="86">
        <v>101761</v>
      </c>
      <c r="N6" s="79">
        <v>9278</v>
      </c>
      <c r="O6" s="53">
        <f>+M6/N6</f>
        <v>10.967988790687649</v>
      </c>
      <c r="P6" s="48"/>
    </row>
    <row r="7" spans="1:16" s="6" customFormat="1" ht="15">
      <c r="A7" s="33">
        <v>3</v>
      </c>
      <c r="B7" s="51" t="s">
        <v>49</v>
      </c>
      <c r="C7" s="42">
        <v>39332</v>
      </c>
      <c r="D7" s="45" t="s">
        <v>1</v>
      </c>
      <c r="E7" s="45" t="s">
        <v>17</v>
      </c>
      <c r="F7" s="59" t="s">
        <v>27</v>
      </c>
      <c r="G7" s="59" t="s">
        <v>27</v>
      </c>
      <c r="H7" s="59" t="s">
        <v>27</v>
      </c>
      <c r="I7" s="85">
        <v>4860</v>
      </c>
      <c r="J7" s="60">
        <v>640</v>
      </c>
      <c r="K7" s="80">
        <f>J7/G7</f>
        <v>320</v>
      </c>
      <c r="L7" s="82">
        <f>I7/J7</f>
        <v>7.59375</v>
      </c>
      <c r="M7" s="86">
        <v>12626</v>
      </c>
      <c r="N7" s="79">
        <v>1633</v>
      </c>
      <c r="O7" s="53">
        <f>M7/N7</f>
        <v>7.731781996325781</v>
      </c>
      <c r="P7" s="48"/>
    </row>
    <row r="8" spans="1:16" s="6" customFormat="1" ht="15">
      <c r="A8" s="33">
        <v>4</v>
      </c>
      <c r="B8" s="51" t="s">
        <v>12</v>
      </c>
      <c r="C8" s="42">
        <v>39290</v>
      </c>
      <c r="D8" s="45" t="s">
        <v>1</v>
      </c>
      <c r="E8" s="45" t="s">
        <v>10</v>
      </c>
      <c r="F8" s="59">
        <v>10</v>
      </c>
      <c r="G8" s="59" t="s">
        <v>24</v>
      </c>
      <c r="H8" s="59" t="s">
        <v>23</v>
      </c>
      <c r="I8" s="85">
        <v>4486.5</v>
      </c>
      <c r="J8" s="60">
        <v>976</v>
      </c>
      <c r="K8" s="80">
        <f>J8/G8</f>
        <v>97.6</v>
      </c>
      <c r="L8" s="82">
        <f>I8/J8</f>
        <v>4.596823770491803</v>
      </c>
      <c r="M8" s="86">
        <v>80938.5</v>
      </c>
      <c r="N8" s="79">
        <v>9911</v>
      </c>
      <c r="O8" s="53">
        <f aca="true" t="shared" si="0" ref="O8:O13">+M8/N8</f>
        <v>8.166532136010494</v>
      </c>
      <c r="P8" s="48"/>
    </row>
    <row r="9" spans="1:16" s="6" customFormat="1" ht="15">
      <c r="A9" s="33">
        <v>5</v>
      </c>
      <c r="B9" s="51" t="s">
        <v>11</v>
      </c>
      <c r="C9" s="42">
        <v>39283</v>
      </c>
      <c r="D9" s="45" t="s">
        <v>1</v>
      </c>
      <c r="E9" s="45" t="s">
        <v>4</v>
      </c>
      <c r="F9" s="59">
        <v>30</v>
      </c>
      <c r="G9" s="59" t="s">
        <v>23</v>
      </c>
      <c r="H9" s="59" t="s">
        <v>18</v>
      </c>
      <c r="I9" s="85">
        <v>3717</v>
      </c>
      <c r="J9" s="60">
        <v>683</v>
      </c>
      <c r="K9" s="80">
        <f>J9/G9</f>
        <v>85.375</v>
      </c>
      <c r="L9" s="82">
        <f>I9/J9</f>
        <v>5.44216691068814</v>
      </c>
      <c r="M9" s="86">
        <v>109951.5</v>
      </c>
      <c r="N9" s="79">
        <v>16418</v>
      </c>
      <c r="O9" s="53">
        <f t="shared" si="0"/>
        <v>6.697009379948836</v>
      </c>
      <c r="P9" s="48"/>
    </row>
    <row r="10" spans="1:16" s="6" customFormat="1" ht="15">
      <c r="A10" s="52">
        <v>6</v>
      </c>
      <c r="B10" s="51" t="s">
        <v>15</v>
      </c>
      <c r="C10" s="42">
        <v>39311</v>
      </c>
      <c r="D10" s="45" t="s">
        <v>1</v>
      </c>
      <c r="E10" s="45" t="s">
        <v>3</v>
      </c>
      <c r="F10" s="59">
        <v>10</v>
      </c>
      <c r="G10" s="59" t="s">
        <v>24</v>
      </c>
      <c r="H10" s="59" t="s">
        <v>19</v>
      </c>
      <c r="I10" s="85">
        <v>3230.5</v>
      </c>
      <c r="J10" s="60">
        <v>489</v>
      </c>
      <c r="K10" s="80">
        <f aca="true" t="shared" si="1" ref="K10:K20">J10/G10</f>
        <v>48.9</v>
      </c>
      <c r="L10" s="82">
        <f aca="true" t="shared" si="2" ref="L10:L20">I10/J10</f>
        <v>6.606339468302658</v>
      </c>
      <c r="M10" s="86">
        <v>47193</v>
      </c>
      <c r="N10" s="79">
        <v>4924</v>
      </c>
      <c r="O10" s="53">
        <f t="shared" si="0"/>
        <v>9.584281072298944</v>
      </c>
      <c r="P10" s="48"/>
    </row>
    <row r="11" spans="1:16" s="6" customFormat="1" ht="15">
      <c r="A11" s="52">
        <v>7</v>
      </c>
      <c r="B11" s="51" t="s">
        <v>9</v>
      </c>
      <c r="C11" s="42">
        <v>39262</v>
      </c>
      <c r="D11" s="45" t="s">
        <v>1</v>
      </c>
      <c r="E11" s="45" t="s">
        <v>10</v>
      </c>
      <c r="F11" s="59">
        <v>21</v>
      </c>
      <c r="G11" s="59" t="s">
        <v>44</v>
      </c>
      <c r="H11" s="59" t="s">
        <v>21</v>
      </c>
      <c r="I11" s="85">
        <v>2306</v>
      </c>
      <c r="J11" s="60">
        <v>383</v>
      </c>
      <c r="K11" s="80">
        <f>J11/G11</f>
        <v>54.714285714285715</v>
      </c>
      <c r="L11" s="82">
        <f>I11/J11</f>
        <v>6.02088772845953</v>
      </c>
      <c r="M11" s="86">
        <v>182662.9</v>
      </c>
      <c r="N11" s="79">
        <v>27072</v>
      </c>
      <c r="O11" s="53">
        <f t="shared" si="0"/>
        <v>6.747299793144208</v>
      </c>
      <c r="P11" s="48"/>
    </row>
    <row r="12" spans="1:16" s="6" customFormat="1" ht="15">
      <c r="A12" s="52">
        <v>8</v>
      </c>
      <c r="B12" s="51" t="s">
        <v>54</v>
      </c>
      <c r="C12" s="42">
        <v>39227</v>
      </c>
      <c r="D12" s="45" t="s">
        <v>1</v>
      </c>
      <c r="E12" s="45" t="s">
        <v>55</v>
      </c>
      <c r="F12" s="59" t="s">
        <v>19</v>
      </c>
      <c r="G12" s="59" t="s">
        <v>19</v>
      </c>
      <c r="H12" s="59" t="s">
        <v>28</v>
      </c>
      <c r="I12" s="85">
        <v>1326</v>
      </c>
      <c r="J12" s="60">
        <v>224</v>
      </c>
      <c r="K12" s="80">
        <f>J12/G12</f>
        <v>44.8</v>
      </c>
      <c r="L12" s="82">
        <f>I12/J12</f>
        <v>5.919642857142857</v>
      </c>
      <c r="M12" s="86">
        <v>65782.5</v>
      </c>
      <c r="N12" s="79">
        <v>8508</v>
      </c>
      <c r="O12" s="53">
        <f t="shared" si="0"/>
        <v>7.731840620592384</v>
      </c>
      <c r="P12" s="48"/>
    </row>
    <row r="13" spans="1:16" s="6" customFormat="1" ht="15">
      <c r="A13" s="33">
        <v>9</v>
      </c>
      <c r="B13" s="51" t="s">
        <v>7</v>
      </c>
      <c r="C13" s="42">
        <v>39262</v>
      </c>
      <c r="D13" s="45" t="s">
        <v>1</v>
      </c>
      <c r="E13" s="45" t="s">
        <v>8</v>
      </c>
      <c r="F13" s="59">
        <v>15</v>
      </c>
      <c r="G13" s="93">
        <v>5</v>
      </c>
      <c r="H13" s="59" t="s">
        <v>21</v>
      </c>
      <c r="I13" s="85">
        <v>1244</v>
      </c>
      <c r="J13" s="60">
        <v>196</v>
      </c>
      <c r="K13" s="80">
        <f t="shared" si="1"/>
        <v>39.2</v>
      </c>
      <c r="L13" s="82">
        <f t="shared" si="2"/>
        <v>6.346938775510204</v>
      </c>
      <c r="M13" s="86">
        <v>187512</v>
      </c>
      <c r="N13" s="79">
        <v>21254</v>
      </c>
      <c r="O13" s="53">
        <f t="shared" si="0"/>
        <v>8.822433424296603</v>
      </c>
      <c r="P13" s="48"/>
    </row>
    <row r="14" spans="1:16" s="6" customFormat="1" ht="15">
      <c r="A14" s="33">
        <v>10</v>
      </c>
      <c r="B14" s="51" t="s">
        <v>51</v>
      </c>
      <c r="C14" s="42">
        <v>39269</v>
      </c>
      <c r="D14" s="45" t="s">
        <v>1</v>
      </c>
      <c r="E14" s="45" t="s">
        <v>2</v>
      </c>
      <c r="F14" s="59" t="s">
        <v>0</v>
      </c>
      <c r="G14" s="59" t="s">
        <v>0</v>
      </c>
      <c r="H14" s="59" t="s">
        <v>23</v>
      </c>
      <c r="I14" s="85">
        <v>596</v>
      </c>
      <c r="J14" s="60">
        <v>149</v>
      </c>
      <c r="K14" s="80">
        <f t="shared" si="1"/>
        <v>149</v>
      </c>
      <c r="L14" s="82">
        <f t="shared" si="2"/>
        <v>4</v>
      </c>
      <c r="M14" s="86">
        <v>13967</v>
      </c>
      <c r="N14" s="79">
        <v>2215</v>
      </c>
      <c r="O14" s="53">
        <f aca="true" t="shared" si="3" ref="O14:O20">+M14/N14</f>
        <v>6.305643340857788</v>
      </c>
      <c r="P14" s="48"/>
    </row>
    <row r="15" spans="1:16" s="6" customFormat="1" ht="15">
      <c r="A15" s="52">
        <v>11</v>
      </c>
      <c r="B15" s="51" t="s">
        <v>13</v>
      </c>
      <c r="C15" s="42">
        <v>39178</v>
      </c>
      <c r="D15" s="45" t="s">
        <v>1</v>
      </c>
      <c r="E15" s="45" t="s">
        <v>2</v>
      </c>
      <c r="F15" s="59">
        <v>43</v>
      </c>
      <c r="G15" s="59" t="s">
        <v>27</v>
      </c>
      <c r="H15" s="59" t="s">
        <v>56</v>
      </c>
      <c r="I15" s="81">
        <v>474</v>
      </c>
      <c r="J15" s="61">
        <v>86</v>
      </c>
      <c r="K15" s="84">
        <f>J15/G15</f>
        <v>43</v>
      </c>
      <c r="L15" s="89">
        <f>I15/J15</f>
        <v>5.511627906976744</v>
      </c>
      <c r="M15" s="83">
        <v>837114.1</v>
      </c>
      <c r="N15" s="84">
        <v>110304</v>
      </c>
      <c r="O15" s="53">
        <f>+M15/N15</f>
        <v>7.589154518421815</v>
      </c>
      <c r="P15" s="48"/>
    </row>
    <row r="16" spans="1:16" s="6" customFormat="1" ht="15">
      <c r="A16" s="33">
        <v>12</v>
      </c>
      <c r="B16" s="51" t="s">
        <v>52</v>
      </c>
      <c r="C16" s="42">
        <v>39178</v>
      </c>
      <c r="D16" s="45" t="s">
        <v>1</v>
      </c>
      <c r="E16" s="45" t="s">
        <v>53</v>
      </c>
      <c r="F16" s="59" t="s">
        <v>27</v>
      </c>
      <c r="G16" s="59" t="s">
        <v>0</v>
      </c>
      <c r="H16" s="59" t="s">
        <v>40</v>
      </c>
      <c r="I16" s="85">
        <v>445</v>
      </c>
      <c r="J16" s="60">
        <v>89</v>
      </c>
      <c r="K16" s="80">
        <f t="shared" si="1"/>
        <v>89</v>
      </c>
      <c r="L16" s="82">
        <f t="shared" si="2"/>
        <v>5</v>
      </c>
      <c r="M16" s="86">
        <v>22980</v>
      </c>
      <c r="N16" s="79">
        <v>3633</v>
      </c>
      <c r="O16" s="53">
        <f t="shared" si="3"/>
        <v>6.325350949628406</v>
      </c>
      <c r="P16" s="48"/>
    </row>
    <row r="17" spans="1:16" s="6" customFormat="1" ht="15">
      <c r="A17" s="33">
        <v>13</v>
      </c>
      <c r="B17" s="51" t="s">
        <v>6</v>
      </c>
      <c r="C17" s="42">
        <v>39220</v>
      </c>
      <c r="D17" s="45" t="s">
        <v>1</v>
      </c>
      <c r="E17" s="45" t="s">
        <v>3</v>
      </c>
      <c r="F17" s="59">
        <v>88</v>
      </c>
      <c r="G17" s="59" t="s">
        <v>27</v>
      </c>
      <c r="H17" s="59" t="s">
        <v>22</v>
      </c>
      <c r="I17" s="85">
        <v>222</v>
      </c>
      <c r="J17" s="60">
        <v>26</v>
      </c>
      <c r="K17" s="80">
        <f t="shared" si="1"/>
        <v>13</v>
      </c>
      <c r="L17" s="82">
        <f t="shared" si="2"/>
        <v>8.538461538461538</v>
      </c>
      <c r="M17" s="86">
        <v>569124.5</v>
      </c>
      <c r="N17" s="79">
        <v>82395</v>
      </c>
      <c r="O17" s="53">
        <f t="shared" si="3"/>
        <v>6.9072698586079255</v>
      </c>
      <c r="P17" s="48"/>
    </row>
    <row r="18" spans="1:16" s="6" customFormat="1" ht="15">
      <c r="A18" s="52">
        <v>14</v>
      </c>
      <c r="B18" s="51" t="s">
        <v>47</v>
      </c>
      <c r="C18" s="42">
        <v>39164</v>
      </c>
      <c r="D18" s="45" t="s">
        <v>1</v>
      </c>
      <c r="E18" s="45" t="s">
        <v>3</v>
      </c>
      <c r="F18" s="59" t="s">
        <v>48</v>
      </c>
      <c r="G18" s="59" t="s">
        <v>0</v>
      </c>
      <c r="H18" s="59" t="s">
        <v>20</v>
      </c>
      <c r="I18" s="81">
        <v>210</v>
      </c>
      <c r="J18" s="61">
        <v>35</v>
      </c>
      <c r="K18" s="87">
        <f>J18/G18</f>
        <v>35</v>
      </c>
      <c r="L18" s="88">
        <f>I18/J18</f>
        <v>6</v>
      </c>
      <c r="M18" s="83">
        <v>257660.9</v>
      </c>
      <c r="N18" s="84">
        <v>32272</v>
      </c>
      <c r="O18" s="57">
        <f>M18/N18</f>
        <v>7.984038795240456</v>
      </c>
      <c r="P18" s="48"/>
    </row>
    <row r="19" spans="1:16" s="6" customFormat="1" ht="15">
      <c r="A19" s="52">
        <v>15</v>
      </c>
      <c r="B19" s="51" t="s">
        <v>16</v>
      </c>
      <c r="C19" s="42">
        <v>39241</v>
      </c>
      <c r="D19" s="45" t="s">
        <v>1</v>
      </c>
      <c r="E19" s="45" t="s">
        <v>5</v>
      </c>
      <c r="F19" s="59">
        <v>20</v>
      </c>
      <c r="G19" s="59" t="s">
        <v>0</v>
      </c>
      <c r="H19" s="59" t="s">
        <v>50</v>
      </c>
      <c r="I19" s="85">
        <v>200</v>
      </c>
      <c r="J19" s="60">
        <v>50</v>
      </c>
      <c r="K19" s="80">
        <f>J19/G19</f>
        <v>50</v>
      </c>
      <c r="L19" s="82">
        <f>I19/J19</f>
        <v>4</v>
      </c>
      <c r="M19" s="86">
        <v>124571.7</v>
      </c>
      <c r="N19" s="79">
        <v>16851</v>
      </c>
      <c r="O19" s="53">
        <f>+M19/N19</f>
        <v>7.392540502047356</v>
      </c>
      <c r="P19" s="48"/>
    </row>
    <row r="20" spans="1:16" s="6" customFormat="1" ht="15">
      <c r="A20" s="33">
        <v>16</v>
      </c>
      <c r="B20" s="51" t="s">
        <v>14</v>
      </c>
      <c r="C20" s="42">
        <v>39269</v>
      </c>
      <c r="D20" s="45" t="s">
        <v>1</v>
      </c>
      <c r="E20" s="45" t="s">
        <v>2</v>
      </c>
      <c r="F20" s="59" t="s">
        <v>0</v>
      </c>
      <c r="G20" s="59" t="s">
        <v>0</v>
      </c>
      <c r="H20" s="59" t="s">
        <v>46</v>
      </c>
      <c r="I20" s="81">
        <v>75</v>
      </c>
      <c r="J20" s="61">
        <v>15</v>
      </c>
      <c r="K20" s="84">
        <f t="shared" si="1"/>
        <v>15</v>
      </c>
      <c r="L20" s="89">
        <f t="shared" si="2"/>
        <v>5</v>
      </c>
      <c r="M20" s="83">
        <v>12301</v>
      </c>
      <c r="N20" s="84">
        <v>2004</v>
      </c>
      <c r="O20" s="53">
        <f t="shared" si="3"/>
        <v>6.138223552894211</v>
      </c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107" t="s">
        <v>43</v>
      </c>
      <c r="B22" s="108"/>
      <c r="C22" s="34"/>
      <c r="D22" s="35"/>
      <c r="E22" s="36"/>
      <c r="F22" s="35"/>
      <c r="G22" s="37">
        <v>86</v>
      </c>
      <c r="H22" s="35"/>
      <c r="I22" s="64">
        <f>SUM(I5:I21)</f>
        <v>89132</v>
      </c>
      <c r="J22" s="37">
        <f>SUM(J5:J21)</f>
        <v>10702</v>
      </c>
      <c r="K22" s="38">
        <f>J22/G22</f>
        <v>124.44186046511628</v>
      </c>
      <c r="L22" s="77">
        <f>I22/J22</f>
        <v>8.328536722108018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 insertRows="0" deleteRows="0" sort="0"/>
  <mergeCells count="11"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Sadi Çilingir</cp:lastModifiedBy>
  <cp:lastPrinted>2007-08-24T12:55:05Z</cp:lastPrinted>
  <dcterms:created xsi:type="dcterms:W3CDTF">2006-03-17T12:24:26Z</dcterms:created>
  <dcterms:modified xsi:type="dcterms:W3CDTF">2007-09-22T13:50:17Z</dcterms:modified>
  <cp:category/>
  <cp:version/>
  <cp:contentType/>
  <cp:contentStatus/>
</cp:coreProperties>
</file>