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26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<sst xmlns="http://schemas.openxmlformats.org/spreadsheetml/2006/main" count="42" uniqueCount="30">
  <si>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HAFTASONU HASILAT ve SEYİRCİ RAPORU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</si>
  <si>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</si>
  <si>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</si>
  <si>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</si>
  <si>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</si>
  <si>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</si>
  <si>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</si>
  <si>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</si>
  <si>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</si>
  <si>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</si>
  <si>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</si>
  <si>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</si>
  <si>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</si>
  <si>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</si>
  <si>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</si>
  <si>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</si>
  <si>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</si>
  <si>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</si>
  <si>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</si>
  <si>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</si>
  <si>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</si>
  <si>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MEDYAVİZYON</t>
  </si>
  <si>
    <t>WEINSTEIN CO.</t>
  </si>
  <si>
    <t>TMNT</t>
  </si>
  <si>
    <t>THE MESSENGERS</t>
  </si>
  <si>
    <t>MANDATE</t>
  </si>
  <si>
    <t>THE LAST MIMZY</t>
  </si>
  <si>
    <t>NEW LINE</t>
  </si>
  <si>
    <r>
      <t>HAFTASONU:</t>
    </r>
    <r>
      <rPr>
        <b/>
        <sz val="12"/>
        <rFont val="Arial"/>
        <family val="2"/>
      </rPr>
      <t xml:space="preserve"> 26</t>
    </r>
  </si>
  <si>
    <t>22 - 24 HAZİRAN 2007</t>
  </si>
</sst>
</file>

<file path=xl/styles.xml><?xml version="1.0" encoding="utf-8"?>
<styleSheet xmlns="http://schemas.openxmlformats.org/spreadsheetml/2006/main">
  <numFmts count="2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#,##0.00\ \ "/>
    <numFmt numFmtId="174" formatCode="#,##0\ "/>
    <numFmt numFmtId="175" formatCode="#,##0.00\ "/>
    <numFmt numFmtId="176" formatCode="0\ %\ "/>
    <numFmt numFmtId="177" formatCode="0.00\ "/>
    <numFmt numFmtId="178" formatCode="_(* #,##0_);_(* \(#,##0\);_(* &quot;-&quot;??_);_(@_)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171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173" fontId="2" fillId="2" borderId="11" xfId="0" applyNumberFormat="1" applyFont="1" applyFill="1" applyBorder="1" applyAlignment="1" applyProtection="1">
      <alignment vertical="center"/>
      <protection/>
    </xf>
    <xf numFmtId="174" fontId="2" fillId="2" borderId="11" xfId="0" applyNumberFormat="1" applyFont="1" applyFill="1" applyBorder="1" applyAlignment="1" applyProtection="1">
      <alignment vertical="center"/>
      <protection/>
    </xf>
    <xf numFmtId="175" fontId="2" fillId="2" borderId="11" xfId="0" applyNumberFormat="1" applyFont="1" applyFill="1" applyBorder="1" applyAlignment="1" applyProtection="1">
      <alignment vertical="center"/>
      <protection/>
    </xf>
    <xf numFmtId="176" fontId="2" fillId="2" borderId="11" xfId="19" applyNumberFormat="1" applyFont="1" applyFill="1" applyBorder="1" applyAlignment="1" applyProtection="1">
      <alignment vertical="center"/>
      <protection/>
    </xf>
    <xf numFmtId="178" fontId="2" fillId="2" borderId="12" xfId="0" applyNumberFormat="1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3" fontId="2" fillId="2" borderId="13" xfId="0" applyNumberFormat="1" applyFont="1" applyFill="1" applyBorder="1" applyAlignment="1" applyProtection="1">
      <alignment horizontal="center" vertical="center"/>
      <protection/>
    </xf>
    <xf numFmtId="174" fontId="2" fillId="2" borderId="11" xfId="0" applyNumberFormat="1" applyFont="1" applyFill="1" applyBorder="1" applyAlignment="1" applyProtection="1">
      <alignment horizontal="right" vertical="center"/>
      <protection/>
    </xf>
    <xf numFmtId="173" fontId="2" fillId="2" borderId="13" xfId="0" applyNumberFormat="1" applyFont="1" applyFill="1" applyBorder="1" applyAlignment="1" applyProtection="1">
      <alignment vertical="center"/>
      <protection/>
    </xf>
    <xf numFmtId="174" fontId="2" fillId="2" borderId="13" xfId="0" applyNumberFormat="1" applyFont="1" applyFill="1" applyBorder="1" applyAlignment="1" applyProtection="1">
      <alignment vertical="center"/>
      <protection/>
    </xf>
    <xf numFmtId="0" fontId="3" fillId="2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172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2" borderId="21" xfId="0" applyFont="1" applyFill="1" applyBorder="1" applyAlignment="1" applyProtection="1">
      <alignment vertical="center"/>
      <protection/>
    </xf>
    <xf numFmtId="0" fontId="2" fillId="2" borderId="11" xfId="0" applyFont="1" applyFill="1" applyBorder="1" applyAlignment="1" applyProtection="1">
      <alignment vertical="center"/>
      <protection/>
    </xf>
    <xf numFmtId="0" fontId="2" fillId="2" borderId="22" xfId="0" applyFont="1" applyFill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horizontal="left" vertical="center" shrinkToFit="1"/>
      <protection locked="0"/>
    </xf>
    <xf numFmtId="172" fontId="0" fillId="0" borderId="1" xfId="0" applyNumberFormat="1" applyFont="1" applyBorder="1" applyAlignment="1" applyProtection="1">
      <alignment horizontal="center" vertical="center"/>
      <protection locked="0"/>
    </xf>
    <xf numFmtId="173" fontId="0" fillId="0" borderId="1" xfId="15" applyNumberFormat="1" applyFont="1" applyBorder="1" applyAlignment="1" applyProtection="1">
      <alignment vertical="center"/>
      <protection locked="0"/>
    </xf>
    <xf numFmtId="174" fontId="0" fillId="0" borderId="1" xfId="15" applyNumberFormat="1" applyFont="1" applyBorder="1" applyAlignment="1" applyProtection="1">
      <alignment vertical="center"/>
      <protection locked="0"/>
    </xf>
    <xf numFmtId="173" fontId="0" fillId="3" borderId="1" xfId="15" applyNumberFormat="1" applyFont="1" applyFill="1" applyBorder="1" applyAlignment="1" applyProtection="1">
      <alignment vertical="center"/>
      <protection/>
    </xf>
    <xf numFmtId="174" fontId="0" fillId="0" borderId="1" xfId="15" applyNumberFormat="1" applyFont="1" applyFill="1" applyBorder="1" applyAlignment="1" applyProtection="1">
      <alignment vertical="center"/>
      <protection/>
    </xf>
    <xf numFmtId="174" fontId="0" fillId="0" borderId="1" xfId="19" applyNumberFormat="1" applyFont="1" applyBorder="1" applyAlignment="1" applyProtection="1">
      <alignment horizontal="right" vertical="center"/>
      <protection/>
    </xf>
    <xf numFmtId="175" fontId="0" fillId="0" borderId="1" xfId="19" applyNumberFormat="1" applyFont="1" applyBorder="1" applyAlignment="1" applyProtection="1">
      <alignment vertical="center"/>
      <protection/>
    </xf>
    <xf numFmtId="176" fontId="0" fillId="0" borderId="1" xfId="19" applyNumberFormat="1" applyFont="1" applyBorder="1" applyAlignment="1" applyProtection="1">
      <alignment vertical="center"/>
      <protection/>
    </xf>
    <xf numFmtId="173" fontId="0" fillId="0" borderId="1" xfId="15" applyNumberFormat="1" applyFont="1" applyFill="1" applyBorder="1" applyAlignment="1" applyProtection="1">
      <alignment vertical="center"/>
      <protection/>
    </xf>
    <xf numFmtId="181" fontId="0" fillId="0" borderId="1" xfId="0" applyNumberFormat="1" applyFont="1" applyFill="1" applyBorder="1" applyAlignment="1">
      <alignment horizontal="right" vertical="center"/>
    </xf>
    <xf numFmtId="177" fontId="0" fillId="0" borderId="23" xfId="19" applyNumberFormat="1" applyFont="1" applyBorder="1" applyAlignment="1" applyProtection="1">
      <alignment vertical="center"/>
      <protection/>
    </xf>
    <xf numFmtId="173" fontId="0" fillId="0" borderId="20" xfId="15" applyNumberFormat="1" applyFont="1" applyBorder="1" applyAlignment="1" applyProtection="1">
      <alignment vertical="center"/>
      <protection locked="0"/>
    </xf>
    <xf numFmtId="174" fontId="0" fillId="0" borderId="20" xfId="15" applyNumberFormat="1" applyFont="1" applyBorder="1" applyAlignment="1" applyProtection="1">
      <alignment vertical="center"/>
      <protection locked="0"/>
    </xf>
    <xf numFmtId="173" fontId="0" fillId="3" borderId="20" xfId="15" applyNumberFormat="1" applyFont="1" applyFill="1" applyBorder="1" applyAlignment="1" applyProtection="1">
      <alignment vertical="center"/>
      <protection/>
    </xf>
    <xf numFmtId="174" fontId="0" fillId="0" borderId="20" xfId="15" applyNumberFormat="1" applyFont="1" applyFill="1" applyBorder="1" applyAlignment="1" applyProtection="1">
      <alignment vertical="center"/>
      <protection/>
    </xf>
    <xf numFmtId="174" fontId="0" fillId="0" borderId="20" xfId="19" applyNumberFormat="1" applyFont="1" applyBorder="1" applyAlignment="1" applyProtection="1">
      <alignment horizontal="right" vertical="center"/>
      <protection/>
    </xf>
    <xf numFmtId="175" fontId="0" fillId="0" borderId="20" xfId="19" applyNumberFormat="1" applyFont="1" applyBorder="1" applyAlignment="1" applyProtection="1">
      <alignment vertical="center"/>
      <protection/>
    </xf>
    <xf numFmtId="176" fontId="0" fillId="0" borderId="20" xfId="19" applyNumberFormat="1" applyFont="1" applyBorder="1" applyAlignment="1" applyProtection="1">
      <alignment vertical="center"/>
      <protection/>
    </xf>
    <xf numFmtId="177" fontId="0" fillId="0" borderId="24" xfId="19" applyNumberFormat="1" applyFont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172" fontId="0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 shrinkToFi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173" fontId="0" fillId="0" borderId="31" xfId="15" applyNumberFormat="1" applyFont="1" applyBorder="1" applyAlignment="1" applyProtection="1">
      <alignment vertical="center"/>
      <protection locked="0"/>
    </xf>
    <xf numFmtId="174" fontId="0" fillId="0" borderId="31" xfId="15" applyNumberFormat="1" applyFont="1" applyBorder="1" applyAlignment="1" applyProtection="1">
      <alignment vertical="center"/>
      <protection locked="0"/>
    </xf>
    <xf numFmtId="173" fontId="0" fillId="3" borderId="31" xfId="15" applyNumberFormat="1" applyFont="1" applyFill="1" applyBorder="1" applyAlignment="1" applyProtection="1">
      <alignment vertical="center"/>
      <protection/>
    </xf>
    <xf numFmtId="174" fontId="0" fillId="0" borderId="31" xfId="15" applyNumberFormat="1" applyFont="1" applyFill="1" applyBorder="1" applyAlignment="1" applyProtection="1">
      <alignment vertical="center"/>
      <protection/>
    </xf>
    <xf numFmtId="174" fontId="0" fillId="0" borderId="31" xfId="19" applyNumberFormat="1" applyFont="1" applyBorder="1" applyAlignment="1" applyProtection="1">
      <alignment horizontal="right" vertical="center"/>
      <protection/>
    </xf>
    <xf numFmtId="175" fontId="0" fillId="0" borderId="31" xfId="19" applyNumberFormat="1" applyFont="1" applyBorder="1" applyAlignment="1" applyProtection="1">
      <alignment vertical="center"/>
      <protection/>
    </xf>
    <xf numFmtId="176" fontId="0" fillId="0" borderId="31" xfId="19" applyNumberFormat="1" applyFont="1" applyBorder="1" applyAlignment="1" applyProtection="1">
      <alignment vertical="center"/>
      <protection/>
    </xf>
    <xf numFmtId="173" fontId="0" fillId="0" borderId="31" xfId="15" applyNumberFormat="1" applyFont="1" applyFill="1" applyBorder="1" applyAlignment="1" applyProtection="1">
      <alignment vertical="center"/>
      <protection/>
    </xf>
    <xf numFmtId="181" fontId="0" fillId="0" borderId="31" xfId="0" applyNumberFormat="1" applyFont="1" applyFill="1" applyBorder="1" applyAlignment="1">
      <alignment horizontal="right" vertical="center"/>
    </xf>
    <xf numFmtId="177" fontId="0" fillId="0" borderId="32" xfId="19" applyNumberFormat="1" applyFont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 locked="0"/>
    </xf>
    <xf numFmtId="172" fontId="0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 shrinkToFit="1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73" fontId="0" fillId="0" borderId="34" xfId="15" applyNumberFormat="1" applyFont="1" applyBorder="1" applyAlignment="1" applyProtection="1">
      <alignment vertical="center"/>
      <protection locked="0"/>
    </xf>
    <xf numFmtId="174" fontId="0" fillId="0" borderId="34" xfId="15" applyNumberFormat="1" applyFont="1" applyBorder="1" applyAlignment="1" applyProtection="1">
      <alignment vertical="center"/>
      <protection locked="0"/>
    </xf>
    <xf numFmtId="173" fontId="0" fillId="3" borderId="34" xfId="15" applyNumberFormat="1" applyFont="1" applyFill="1" applyBorder="1" applyAlignment="1" applyProtection="1">
      <alignment vertical="center"/>
      <protection/>
    </xf>
    <xf numFmtId="174" fontId="0" fillId="0" borderId="34" xfId="15" applyNumberFormat="1" applyFont="1" applyFill="1" applyBorder="1" applyAlignment="1" applyProtection="1">
      <alignment vertical="center"/>
      <protection/>
    </xf>
    <xf numFmtId="174" fontId="0" fillId="0" borderId="34" xfId="19" applyNumberFormat="1" applyFont="1" applyBorder="1" applyAlignment="1" applyProtection="1">
      <alignment horizontal="right" vertical="center"/>
      <protection/>
    </xf>
    <xf numFmtId="175" fontId="0" fillId="0" borderId="34" xfId="19" applyNumberFormat="1" applyFont="1" applyBorder="1" applyAlignment="1" applyProtection="1">
      <alignment vertical="center"/>
      <protection/>
    </xf>
    <xf numFmtId="176" fontId="0" fillId="0" borderId="34" xfId="19" applyNumberFormat="1" applyFont="1" applyBorder="1" applyAlignment="1" applyProtection="1">
      <alignment vertical="center"/>
      <protection/>
    </xf>
    <xf numFmtId="173" fontId="0" fillId="0" borderId="34" xfId="15" applyNumberFormat="1" applyFont="1" applyFill="1" applyBorder="1" applyAlignment="1" applyProtection="1">
      <alignment vertical="center"/>
      <protection/>
    </xf>
    <xf numFmtId="181" fontId="0" fillId="0" borderId="34" xfId="0" applyNumberFormat="1" applyFont="1" applyFill="1" applyBorder="1" applyAlignment="1">
      <alignment horizontal="right" vertical="center"/>
    </xf>
    <xf numFmtId="177" fontId="0" fillId="0" borderId="35" xfId="19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10" fillId="2" borderId="31" xfId="0" applyFont="1" applyFill="1" applyBorder="1" applyAlignment="1" applyProtection="1">
      <alignment horizontal="center" vertical="center" wrapText="1"/>
      <protection/>
    </xf>
    <xf numFmtId="0" fontId="10" fillId="2" borderId="36" xfId="0" applyFont="1" applyFill="1" applyBorder="1" applyAlignment="1" applyProtection="1">
      <alignment horizontal="center" vertical="center" wrapText="1"/>
      <protection/>
    </xf>
    <xf numFmtId="0" fontId="10" fillId="2" borderId="37" xfId="0" applyFont="1" applyFill="1" applyBorder="1" applyAlignment="1" applyProtection="1">
      <alignment horizontal="center" vertical="center" wrapText="1"/>
      <protection/>
    </xf>
    <xf numFmtId="0" fontId="2" fillId="2" borderId="38" xfId="0" applyFont="1" applyFill="1" applyBorder="1" applyAlignment="1" applyProtection="1">
      <alignment horizontal="center" vertical="center"/>
      <protection/>
    </xf>
    <xf numFmtId="0" fontId="2" fillId="2" borderId="39" xfId="0" applyFont="1" applyFill="1" applyBorder="1" applyAlignment="1" applyProtection="1">
      <alignment horizontal="center" vertical="center"/>
      <protection/>
    </xf>
    <xf numFmtId="0" fontId="2" fillId="2" borderId="40" xfId="0" applyFont="1" applyFill="1" applyBorder="1" applyAlignment="1" applyProtection="1">
      <alignment horizontal="center" vertical="center"/>
      <protection/>
    </xf>
    <xf numFmtId="0" fontId="2" fillId="2" borderId="30" xfId="0" applyFont="1" applyFill="1" applyBorder="1" applyAlignment="1" applyProtection="1">
      <alignment horizontal="center" vertical="center"/>
      <protection/>
    </xf>
    <xf numFmtId="171" fontId="2" fillId="2" borderId="30" xfId="15" applyFont="1" applyFill="1" applyBorder="1" applyAlignment="1" applyProtection="1">
      <alignment horizontal="left" vertical="center"/>
      <protection/>
    </xf>
    <xf numFmtId="171" fontId="2" fillId="2" borderId="41" xfId="15" applyFont="1" applyFill="1" applyBorder="1" applyAlignment="1" applyProtection="1">
      <alignment horizontal="left" vertical="center"/>
      <protection/>
    </xf>
    <xf numFmtId="0" fontId="2" fillId="2" borderId="31" xfId="0" applyFont="1" applyFill="1" applyBorder="1" applyAlignment="1" applyProtection="1">
      <alignment horizontal="center" vertical="center" wrapText="1"/>
      <protection/>
    </xf>
    <xf numFmtId="0" fontId="2" fillId="2" borderId="3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242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4.71093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14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140625" style="2" bestFit="1" customWidth="1"/>
    <col min="19" max="19" width="7.00390625" style="2" customWidth="1"/>
    <col min="20" max="20" width="14.00390625" style="2" customWidth="1"/>
    <col min="21" max="21" width="10.421875" style="2" bestFit="1" customWidth="1"/>
    <col min="22" max="22" width="14.00390625" style="2" customWidth="1"/>
    <col min="23" max="23" width="10.7109375" style="2" bestFit="1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43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6"/>
    </row>
    <row r="3" spans="2:24" s="3" customFormat="1" ht="15.75">
      <c r="B3" s="44"/>
      <c r="C3" s="21"/>
      <c r="D3" s="37"/>
      <c r="E3" s="37"/>
      <c r="F3" s="37"/>
      <c r="G3" s="37"/>
      <c r="H3" s="37"/>
      <c r="I3" s="37"/>
      <c r="J3" s="37" t="s">
        <v>18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8"/>
    </row>
    <row r="4" spans="2:24" s="3" customFormat="1" ht="15.75">
      <c r="B4" s="44"/>
      <c r="C4" s="22"/>
      <c r="D4" s="37"/>
      <c r="E4" s="37"/>
      <c r="F4" s="37"/>
      <c r="G4" s="37"/>
      <c r="H4" s="37"/>
      <c r="I4" s="37"/>
      <c r="J4" s="37" t="s">
        <v>28</v>
      </c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2:24" s="3" customFormat="1" ht="15">
      <c r="B5" s="44"/>
      <c r="C5" s="22"/>
      <c r="D5" s="37"/>
      <c r="E5" s="37"/>
      <c r="F5" s="37"/>
      <c r="G5" s="37"/>
      <c r="H5" s="37"/>
      <c r="I5" s="37"/>
      <c r="J5" s="39" t="s">
        <v>29</v>
      </c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8"/>
    </row>
    <row r="6" spans="2:24" ht="14.25">
      <c r="B6" s="45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37"/>
      <c r="X6" s="38"/>
    </row>
    <row r="7" spans="2:24" ht="18.75" thickBot="1">
      <c r="B7" s="46"/>
      <c r="C7" s="40" t="s">
        <v>0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2"/>
    </row>
    <row r="8" spans="2:3" ht="6" customHeight="1" thickBot="1">
      <c r="B8" s="1"/>
      <c r="C8" s="1"/>
    </row>
    <row r="9" spans="1:24" s="3" customFormat="1" ht="18" customHeight="1">
      <c r="A9" s="4"/>
      <c r="B9" s="10"/>
      <c r="C9" s="119" t="s">
        <v>2</v>
      </c>
      <c r="D9" s="121" t="s">
        <v>3</v>
      </c>
      <c r="E9" s="121" t="s">
        <v>19</v>
      </c>
      <c r="F9" s="121" t="s">
        <v>20</v>
      </c>
      <c r="G9" s="112" t="s">
        <v>4</v>
      </c>
      <c r="H9" s="112" t="s">
        <v>5</v>
      </c>
      <c r="I9" s="112" t="s">
        <v>6</v>
      </c>
      <c r="J9" s="115" t="s">
        <v>7</v>
      </c>
      <c r="K9" s="116"/>
      <c r="L9" s="115" t="s">
        <v>8</v>
      </c>
      <c r="M9" s="116"/>
      <c r="N9" s="115" t="s">
        <v>9</v>
      </c>
      <c r="O9" s="116"/>
      <c r="P9" s="117" t="s">
        <v>16</v>
      </c>
      <c r="Q9" s="110"/>
      <c r="R9" s="110"/>
      <c r="S9" s="118"/>
      <c r="T9" s="115" t="s">
        <v>14</v>
      </c>
      <c r="U9" s="116"/>
      <c r="V9" s="110" t="s">
        <v>15</v>
      </c>
      <c r="W9" s="110"/>
      <c r="X9" s="111"/>
    </row>
    <row r="10" spans="1:24" s="3" customFormat="1" ht="30" customHeight="1" thickBot="1">
      <c r="A10" s="5"/>
      <c r="B10" s="11"/>
      <c r="C10" s="120"/>
      <c r="D10" s="122"/>
      <c r="E10" s="122"/>
      <c r="F10" s="122"/>
      <c r="G10" s="113"/>
      <c r="H10" s="113"/>
      <c r="I10" s="114"/>
      <c r="J10" s="12" t="s">
        <v>10</v>
      </c>
      <c r="K10" s="13" t="s">
        <v>1</v>
      </c>
      <c r="L10" s="12" t="s">
        <v>10</v>
      </c>
      <c r="M10" s="13" t="s">
        <v>1</v>
      </c>
      <c r="N10" s="12" t="s">
        <v>10</v>
      </c>
      <c r="O10" s="13" t="s">
        <v>1</v>
      </c>
      <c r="P10" s="14" t="s">
        <v>10</v>
      </c>
      <c r="Q10" s="15" t="s">
        <v>1</v>
      </c>
      <c r="R10" s="16" t="s">
        <v>11</v>
      </c>
      <c r="S10" s="17" t="s">
        <v>12</v>
      </c>
      <c r="T10" s="18" t="s">
        <v>10</v>
      </c>
      <c r="U10" s="19" t="s">
        <v>13</v>
      </c>
      <c r="V10" s="14" t="s">
        <v>10</v>
      </c>
      <c r="W10" s="15" t="s">
        <v>1</v>
      </c>
      <c r="X10" s="20" t="s">
        <v>12</v>
      </c>
    </row>
    <row r="11" spans="1:24" s="9" customFormat="1" ht="22.5" customHeight="1">
      <c r="A11" s="51">
        <v>1</v>
      </c>
      <c r="B11" s="75"/>
      <c r="C11" s="80" t="s">
        <v>26</v>
      </c>
      <c r="D11" s="81">
        <v>39234</v>
      </c>
      <c r="E11" s="82" t="s">
        <v>21</v>
      </c>
      <c r="F11" s="83" t="s">
        <v>27</v>
      </c>
      <c r="G11" s="84">
        <v>27</v>
      </c>
      <c r="H11" s="84">
        <v>16</v>
      </c>
      <c r="I11" s="84">
        <v>4</v>
      </c>
      <c r="J11" s="85">
        <v>526.5</v>
      </c>
      <c r="K11" s="86">
        <v>88</v>
      </c>
      <c r="L11" s="85">
        <v>670.5</v>
      </c>
      <c r="M11" s="86">
        <v>106</v>
      </c>
      <c r="N11" s="85">
        <v>440.5</v>
      </c>
      <c r="O11" s="86">
        <v>74</v>
      </c>
      <c r="P11" s="87">
        <f>J11+L11+N11</f>
        <v>1637.5</v>
      </c>
      <c r="Q11" s="88">
        <f>K11+M11+O11</f>
        <v>268</v>
      </c>
      <c r="R11" s="89">
        <f>IF(P11&lt;&gt;0,Q11/H11,"")</f>
        <v>16.75</v>
      </c>
      <c r="S11" s="90">
        <f>IF(P11&lt;&gt;0,P11/Q11,"")</f>
        <v>6.110074626865671</v>
      </c>
      <c r="T11" s="85">
        <v>3098.5</v>
      </c>
      <c r="U11" s="91">
        <f>IF(T11&lt;&gt;0,-(T11-P11)/T11,"")</f>
        <v>-0.4715184766822656</v>
      </c>
      <c r="V11" s="92">
        <v>51988.5</v>
      </c>
      <c r="W11" s="93">
        <v>6282</v>
      </c>
      <c r="X11" s="94">
        <f>IF(V11&lt;&gt;0,V11/W11,"")</f>
        <v>8.275787965616045</v>
      </c>
    </row>
    <row r="12" spans="1:24" s="9" customFormat="1" ht="22.5" customHeight="1">
      <c r="A12" s="51">
        <v>2</v>
      </c>
      <c r="B12" s="76"/>
      <c r="C12" s="95" t="s">
        <v>24</v>
      </c>
      <c r="D12" s="96">
        <v>39185</v>
      </c>
      <c r="E12" s="97" t="s">
        <v>21</v>
      </c>
      <c r="F12" s="98" t="s">
        <v>25</v>
      </c>
      <c r="G12" s="99">
        <v>111</v>
      </c>
      <c r="H12" s="99">
        <v>2</v>
      </c>
      <c r="I12" s="99">
        <v>11</v>
      </c>
      <c r="J12" s="100">
        <v>288</v>
      </c>
      <c r="K12" s="101">
        <v>46</v>
      </c>
      <c r="L12" s="100">
        <v>256</v>
      </c>
      <c r="M12" s="101">
        <v>41</v>
      </c>
      <c r="N12" s="100">
        <v>355</v>
      </c>
      <c r="O12" s="101">
        <v>55</v>
      </c>
      <c r="P12" s="102">
        <f>J12+L12+N12</f>
        <v>899</v>
      </c>
      <c r="Q12" s="103">
        <f>K12+M12+O12</f>
        <v>142</v>
      </c>
      <c r="R12" s="104">
        <f>IF(P12&lt;&gt;0,Q12/H12,"")</f>
        <v>71</v>
      </c>
      <c r="S12" s="105">
        <f>IF(P12&lt;&gt;0,P12/Q12,"")</f>
        <v>6.330985915492958</v>
      </c>
      <c r="T12" s="100">
        <v>4035</v>
      </c>
      <c r="U12" s="106">
        <f>IF(T12&lt;&gt;0,-(T12-P12)/T12,"")</f>
        <v>-0.7771995043370508</v>
      </c>
      <c r="V12" s="107">
        <v>1092306</v>
      </c>
      <c r="W12" s="108">
        <v>146062</v>
      </c>
      <c r="X12" s="109">
        <f>IF(V12&lt;&gt;0,V12/W12,"")</f>
        <v>7.478372198107653</v>
      </c>
    </row>
    <row r="13" spans="1:24" s="9" customFormat="1" ht="22.5" customHeight="1">
      <c r="A13" s="51">
        <v>3</v>
      </c>
      <c r="B13" s="76"/>
      <c r="C13" s="78" t="s">
        <v>23</v>
      </c>
      <c r="D13" s="56">
        <v>39164</v>
      </c>
      <c r="E13" s="49" t="s">
        <v>21</v>
      </c>
      <c r="F13" s="55" t="s">
        <v>22</v>
      </c>
      <c r="G13" s="6">
        <v>119</v>
      </c>
      <c r="H13" s="6">
        <v>2</v>
      </c>
      <c r="I13" s="6">
        <v>14</v>
      </c>
      <c r="J13" s="57">
        <v>248</v>
      </c>
      <c r="K13" s="58">
        <v>48</v>
      </c>
      <c r="L13" s="57">
        <v>154</v>
      </c>
      <c r="M13" s="58">
        <v>28</v>
      </c>
      <c r="N13" s="57">
        <v>197</v>
      </c>
      <c r="O13" s="58">
        <v>37</v>
      </c>
      <c r="P13" s="59">
        <f>J13+L13+N13</f>
        <v>599</v>
      </c>
      <c r="Q13" s="60">
        <f>K13+M13+O13</f>
        <v>113</v>
      </c>
      <c r="R13" s="61">
        <f>IF(P13&lt;&gt;0,Q13/H13,"")</f>
        <v>56.5</v>
      </c>
      <c r="S13" s="62">
        <f>IF(P13&lt;&gt;0,P13/Q13,"")</f>
        <v>5.300884955752212</v>
      </c>
      <c r="T13" s="57">
        <v>20175</v>
      </c>
      <c r="U13" s="63">
        <f>IF(T13&lt;&gt;0,-(T13-P13)/T13,"")</f>
        <v>-0.9703097893432466</v>
      </c>
      <c r="V13" s="64">
        <v>1486373.5</v>
      </c>
      <c r="W13" s="65">
        <v>197232</v>
      </c>
      <c r="X13" s="66">
        <f>IF(V13&lt;&gt;0,V13/W13,"")</f>
        <v>7.536168066033909</v>
      </c>
    </row>
    <row r="14" spans="1:24" s="9" customFormat="1" ht="22.5" customHeight="1">
      <c r="A14" s="51">
        <v>4</v>
      </c>
      <c r="B14" s="76"/>
      <c r="C14" s="78"/>
      <c r="D14" s="56"/>
      <c r="E14" s="49"/>
      <c r="F14" s="55"/>
      <c r="G14" s="6"/>
      <c r="H14" s="6"/>
      <c r="I14" s="6"/>
      <c r="J14" s="57"/>
      <c r="K14" s="58"/>
      <c r="L14" s="57"/>
      <c r="M14" s="58"/>
      <c r="N14" s="57"/>
      <c r="O14" s="58"/>
      <c r="P14" s="59"/>
      <c r="Q14" s="60"/>
      <c r="R14" s="61"/>
      <c r="S14" s="62"/>
      <c r="T14" s="57"/>
      <c r="U14" s="63"/>
      <c r="V14" s="64"/>
      <c r="W14" s="65"/>
      <c r="X14" s="66"/>
    </row>
    <row r="15" spans="1:24" s="9" customFormat="1" ht="22.5" customHeight="1">
      <c r="A15" s="51">
        <v>5</v>
      </c>
      <c r="B15" s="76"/>
      <c r="C15" s="78"/>
      <c r="D15" s="56"/>
      <c r="E15" s="49"/>
      <c r="F15" s="55"/>
      <c r="G15" s="6"/>
      <c r="H15" s="6"/>
      <c r="I15" s="6"/>
      <c r="J15" s="57"/>
      <c r="K15" s="58"/>
      <c r="L15" s="57"/>
      <c r="M15" s="58"/>
      <c r="N15" s="57"/>
      <c r="O15" s="58"/>
      <c r="P15" s="59"/>
      <c r="Q15" s="60"/>
      <c r="R15" s="61"/>
      <c r="S15" s="62"/>
      <c r="T15" s="57"/>
      <c r="U15" s="63"/>
      <c r="V15" s="64"/>
      <c r="W15" s="65"/>
      <c r="X15" s="66"/>
    </row>
    <row r="16" spans="1:24" s="9" customFormat="1" ht="22.5" customHeight="1">
      <c r="A16" s="51">
        <v>6</v>
      </c>
      <c r="B16" s="76"/>
      <c r="C16" s="78"/>
      <c r="D16" s="56"/>
      <c r="E16" s="49"/>
      <c r="F16" s="49"/>
      <c r="G16" s="6"/>
      <c r="H16" s="6"/>
      <c r="I16" s="6"/>
      <c r="J16" s="57"/>
      <c r="K16" s="58"/>
      <c r="L16" s="57"/>
      <c r="M16" s="58"/>
      <c r="N16" s="57"/>
      <c r="O16" s="58"/>
      <c r="P16" s="59"/>
      <c r="Q16" s="60"/>
      <c r="R16" s="61"/>
      <c r="S16" s="62"/>
      <c r="T16" s="57"/>
      <c r="U16" s="63"/>
      <c r="V16" s="64"/>
      <c r="W16" s="65"/>
      <c r="X16" s="66"/>
    </row>
    <row r="17" spans="1:24" s="9" customFormat="1" ht="22.5" customHeight="1">
      <c r="A17" s="51">
        <v>7</v>
      </c>
      <c r="B17" s="76"/>
      <c r="C17" s="78"/>
      <c r="D17" s="56"/>
      <c r="E17" s="49"/>
      <c r="F17" s="49"/>
      <c r="G17" s="6"/>
      <c r="H17" s="6"/>
      <c r="I17" s="6"/>
      <c r="J17" s="57"/>
      <c r="K17" s="58"/>
      <c r="L17" s="57"/>
      <c r="M17" s="58"/>
      <c r="N17" s="57"/>
      <c r="O17" s="58"/>
      <c r="P17" s="59"/>
      <c r="Q17" s="60"/>
      <c r="R17" s="61">
        <f>IF(P17&lt;&gt;0,Q17/H17,"")</f>
      </c>
      <c r="S17" s="62">
        <f>IF(P17&lt;&gt;0,P17/Q17,"")</f>
      </c>
      <c r="T17" s="57"/>
      <c r="U17" s="63"/>
      <c r="V17" s="57"/>
      <c r="W17" s="58"/>
      <c r="X17" s="66">
        <f>IF(V17&lt;&gt;0,V17/W17,"")</f>
      </c>
    </row>
    <row r="18" spans="1:24" s="9" customFormat="1" ht="22.5" customHeight="1">
      <c r="A18" s="51">
        <v>8</v>
      </c>
      <c r="B18" s="76"/>
      <c r="C18" s="78"/>
      <c r="D18" s="56"/>
      <c r="E18" s="49"/>
      <c r="F18" s="49"/>
      <c r="G18" s="6"/>
      <c r="H18" s="6"/>
      <c r="I18" s="6"/>
      <c r="J18" s="57"/>
      <c r="K18" s="58"/>
      <c r="L18" s="57"/>
      <c r="M18" s="58"/>
      <c r="N18" s="57"/>
      <c r="O18" s="58"/>
      <c r="P18" s="59"/>
      <c r="Q18" s="60"/>
      <c r="R18" s="61">
        <f>IF(P18&lt;&gt;0,Q18/H18,"")</f>
      </c>
      <c r="S18" s="62">
        <f>IF(P18&lt;&gt;0,P18/Q18,"")</f>
      </c>
      <c r="T18" s="57"/>
      <c r="U18" s="63"/>
      <c r="V18" s="57"/>
      <c r="W18" s="58"/>
      <c r="X18" s="66">
        <f>IF(V18&lt;&gt;0,V18/W18,"")</f>
      </c>
    </row>
    <row r="19" spans="1:24" s="9" customFormat="1" ht="22.5" customHeight="1">
      <c r="A19" s="51">
        <v>9</v>
      </c>
      <c r="B19" s="76"/>
      <c r="C19" s="78"/>
      <c r="D19" s="56"/>
      <c r="E19" s="49"/>
      <c r="F19" s="49"/>
      <c r="G19" s="6"/>
      <c r="H19" s="6"/>
      <c r="I19" s="6"/>
      <c r="J19" s="57"/>
      <c r="K19" s="58"/>
      <c r="L19" s="57"/>
      <c r="M19" s="58"/>
      <c r="N19" s="57"/>
      <c r="O19" s="58"/>
      <c r="P19" s="59"/>
      <c r="Q19" s="60"/>
      <c r="R19" s="61">
        <f>IF(P19&lt;&gt;0,Q19/H19,"")</f>
      </c>
      <c r="S19" s="62">
        <f>IF(P19&lt;&gt;0,P19/Q19,"")</f>
      </c>
      <c r="T19" s="57"/>
      <c r="U19" s="63"/>
      <c r="V19" s="57"/>
      <c r="W19" s="58"/>
      <c r="X19" s="66">
        <f>IF(V19&lt;&gt;0,V19/W19,"")</f>
      </c>
    </row>
    <row r="20" spans="1:24" s="9" customFormat="1" ht="22.5" customHeight="1" thickBot="1">
      <c r="A20" s="51">
        <v>10</v>
      </c>
      <c r="B20" s="77"/>
      <c r="C20" s="79"/>
      <c r="D20" s="47"/>
      <c r="E20" s="50"/>
      <c r="F20" s="50"/>
      <c r="G20" s="48"/>
      <c r="H20" s="48"/>
      <c r="I20" s="48"/>
      <c r="J20" s="67"/>
      <c r="K20" s="68"/>
      <c r="L20" s="67"/>
      <c r="M20" s="68"/>
      <c r="N20" s="67"/>
      <c r="O20" s="68"/>
      <c r="P20" s="69"/>
      <c r="Q20" s="70"/>
      <c r="R20" s="71">
        <f>IF(P20&lt;&gt;0,Q20/H20,"")</f>
      </c>
      <c r="S20" s="72">
        <f>IF(P20&lt;&gt;0,P20/Q20,"")</f>
      </c>
      <c r="T20" s="67"/>
      <c r="U20" s="73"/>
      <c r="V20" s="67"/>
      <c r="W20" s="68"/>
      <c r="X20" s="74">
        <f>IF(V20&lt;&gt;0,V20/W20,"")</f>
      </c>
    </row>
    <row r="21" spans="2:3" ht="6" customHeight="1" thickBot="1">
      <c r="B21" s="1"/>
      <c r="C21" s="1"/>
    </row>
    <row r="22" spans="1:24" s="9" customFormat="1" ht="22.5" customHeight="1" thickBot="1">
      <c r="A22" s="7"/>
      <c r="B22" s="52" t="s">
        <v>17</v>
      </c>
      <c r="C22" s="53"/>
      <c r="D22" s="53"/>
      <c r="E22" s="54"/>
      <c r="F22" s="54"/>
      <c r="G22" s="30">
        <f>SUM(G11:G20)</f>
        <v>257</v>
      </c>
      <c r="H22" s="30">
        <f>SUM(H11:H20)</f>
        <v>20</v>
      </c>
      <c r="I22" s="29"/>
      <c r="J22" s="24"/>
      <c r="K22" s="25"/>
      <c r="L22" s="24"/>
      <c r="M22" s="25"/>
      <c r="N22" s="24"/>
      <c r="O22" s="25"/>
      <c r="P22" s="32">
        <f>SUM(P11:P20)</f>
        <v>3135.5</v>
      </c>
      <c r="Q22" s="33">
        <f>SUM(Q11:Q20)</f>
        <v>523</v>
      </c>
      <c r="R22" s="31"/>
      <c r="S22" s="26"/>
      <c r="T22" s="24"/>
      <c r="U22" s="27"/>
      <c r="V22" s="32">
        <f>SUM(V11:V20)</f>
        <v>2630668</v>
      </c>
      <c r="W22" s="33">
        <f>SUM(W11:W20)</f>
        <v>349576</v>
      </c>
      <c r="X22" s="2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8"/>
    </row>
    <row r="44" ht="12.75" customHeight="1">
      <c r="D44" s="8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2007-06-18T12:38:46Z</cp:lastPrinted>
  <dcterms:created xsi:type="dcterms:W3CDTF">2006-03-27T14:17:33Z</dcterms:created>
  <dcterms:modified xsi:type="dcterms:W3CDTF">2007-06-25T12:08:52Z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