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<sst xmlns="http://schemas.openxmlformats.org/spreadsheetml/2006/main" count="43" uniqueCount="29">
  <si>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</si>
  <si>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</si>
  <si>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</si>
  <si>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</si>
  <si>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</si>
  <si>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</si>
  <si>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</si>
  <si>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</si>
  <si>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</si>
  <si>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</si>
  <si>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</si>
  <si>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</si>
  <si>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</si>
  <si>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</si>
  <si>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</si>
  <si>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</si>
  <si>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</si>
  <si>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</si>
  <si>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</si>
  <si>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</si>
  <si>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</si>
  <si>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</si>
  <si>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</si>
  <si>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PARIS, JE T'AIME</t>
  </si>
  <si>
    <t>UMUT SANAT/ÖZEN</t>
  </si>
  <si>
    <t>BLACK BOOK</t>
  </si>
  <si>
    <t>ASTERIX AND THE VIKINGS</t>
  </si>
  <si>
    <t>WEEKEND: 21                    18.05 - 20.05.2007</t>
  </si>
  <si>
    <t>DATE : 21.05.2007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</si>
</sst>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0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Z1" s="31"/>
    </row>
    <row r="2" spans="1:26" s="32" customFormat="1" ht="50.25">
      <c r="A2" s="92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4" t="s">
        <v>27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28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7" t="s">
        <v>0</v>
      </c>
      <c r="D6" s="88" t="s">
        <v>8</v>
      </c>
      <c r="E6" s="88" t="s">
        <v>1</v>
      </c>
      <c r="F6" s="88" t="s">
        <v>19</v>
      </c>
      <c r="G6" s="89" t="s">
        <v>9</v>
      </c>
      <c r="H6" s="89" t="s">
        <v>10</v>
      </c>
      <c r="I6" s="89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87"/>
      <c r="D7" s="88"/>
      <c r="E7" s="85"/>
      <c r="F7" s="85"/>
      <c r="G7" s="89"/>
      <c r="H7" s="89"/>
      <c r="I7" s="89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39192</v>
      </c>
      <c r="E8" s="3" t="s">
        <v>22</v>
      </c>
      <c r="F8" s="3" t="s">
        <v>22</v>
      </c>
      <c r="G8" s="51">
        <v>80</v>
      </c>
      <c r="H8" s="51">
        <v>62</v>
      </c>
      <c r="I8" s="51">
        <v>5</v>
      </c>
      <c r="J8" s="4">
        <v>3220.5</v>
      </c>
      <c r="K8" s="5">
        <v>651</v>
      </c>
      <c r="L8" s="4">
        <v>8661</v>
      </c>
      <c r="M8" s="5">
        <v>1549</v>
      </c>
      <c r="N8" s="4">
        <v>7545.5</v>
      </c>
      <c r="O8" s="5">
        <v>1358</v>
      </c>
      <c r="P8" s="55">
        <f aca="true" t="shared" si="0" ref="P8:Q10">+J8+L8+N8</f>
        <v>19427</v>
      </c>
      <c r="Q8" s="58">
        <f t="shared" si="0"/>
        <v>3558</v>
      </c>
      <c r="R8" s="10">
        <f>+Q8/H8</f>
        <v>57.38709677419355</v>
      </c>
      <c r="S8" s="59">
        <f>+P8/Q8</f>
        <v>5.46008993816751</v>
      </c>
      <c r="T8" s="4">
        <v>32068</v>
      </c>
      <c r="U8" s="60">
        <f>(+T8-P8)/T8</f>
        <v>0.39419358862417364</v>
      </c>
      <c r="V8" s="4">
        <v>719383.5</v>
      </c>
      <c r="W8" s="5">
        <v>90936</v>
      </c>
      <c r="X8" s="61">
        <f>V8/W8</f>
        <v>7.910876880443388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39185</v>
      </c>
      <c r="E9" s="3" t="s">
        <v>22</v>
      </c>
      <c r="F9" s="3" t="s">
        <v>22</v>
      </c>
      <c r="G9" s="51">
        <v>32</v>
      </c>
      <c r="H9" s="51">
        <v>10</v>
      </c>
      <c r="I9" s="51">
        <v>6</v>
      </c>
      <c r="J9" s="4">
        <v>915</v>
      </c>
      <c r="K9" s="5">
        <v>166</v>
      </c>
      <c r="L9" s="4">
        <v>1345</v>
      </c>
      <c r="M9" s="5">
        <v>247</v>
      </c>
      <c r="N9" s="4">
        <v>1387</v>
      </c>
      <c r="O9" s="5">
        <v>256</v>
      </c>
      <c r="P9" s="55">
        <f t="shared" si="0"/>
        <v>3647</v>
      </c>
      <c r="Q9" s="58">
        <f t="shared" si="0"/>
        <v>669</v>
      </c>
      <c r="R9" s="10">
        <f>+Q9/H9</f>
        <v>66.9</v>
      </c>
      <c r="S9" s="59">
        <f>+P9/Q9</f>
        <v>5.451420029895366</v>
      </c>
      <c r="T9" s="4">
        <v>4172</v>
      </c>
      <c r="U9" s="60">
        <f>(+T9-P9)/T9</f>
        <v>0.12583892617449666</v>
      </c>
      <c r="V9" s="83">
        <v>202457</v>
      </c>
      <c r="W9" s="84">
        <v>23444</v>
      </c>
      <c r="X9" s="61">
        <f>V9/W9</f>
        <v>8.635770346357276</v>
      </c>
      <c r="Z9" s="30"/>
    </row>
    <row r="10" spans="1:26" s="29" customFormat="1" ht="18">
      <c r="A10" s="28">
        <v>3</v>
      </c>
      <c r="B10" s="15"/>
      <c r="C10" s="1" t="s">
        <v>23</v>
      </c>
      <c r="D10" s="2">
        <v>39171</v>
      </c>
      <c r="E10" s="3" t="s">
        <v>24</v>
      </c>
      <c r="F10" s="3" t="s">
        <v>24</v>
      </c>
      <c r="G10" s="51">
        <v>20</v>
      </c>
      <c r="H10" s="51">
        <v>1</v>
      </c>
      <c r="I10" s="51">
        <v>8</v>
      </c>
      <c r="J10" s="4">
        <v>198</v>
      </c>
      <c r="K10" s="5">
        <v>16</v>
      </c>
      <c r="L10" s="4">
        <v>201</v>
      </c>
      <c r="M10" s="5">
        <v>17</v>
      </c>
      <c r="N10" s="4">
        <v>169</v>
      </c>
      <c r="O10" s="5">
        <v>13</v>
      </c>
      <c r="P10" s="55">
        <f t="shared" si="0"/>
        <v>568</v>
      </c>
      <c r="Q10" s="58">
        <f t="shared" si="0"/>
        <v>46</v>
      </c>
      <c r="R10" s="10">
        <f>+Q10/H10</f>
        <v>46</v>
      </c>
      <c r="S10" s="59">
        <f>+P10/Q10</f>
        <v>12.347826086956522</v>
      </c>
      <c r="T10" s="4">
        <v>4767.5</v>
      </c>
      <c r="U10" s="60">
        <f>(+T10-P10)/T10</f>
        <v>0.880859989512323</v>
      </c>
      <c r="V10" s="83">
        <v>237451</v>
      </c>
      <c r="W10" s="84">
        <v>24324</v>
      </c>
      <c r="X10" s="61">
        <f>V10/W10</f>
        <v>9.762004604505838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55"/>
      <c r="Q11" s="58"/>
      <c r="R11" s="10"/>
      <c r="S11" s="59"/>
      <c r="T11" s="9"/>
      <c r="U11" s="60"/>
      <c r="V11" s="11"/>
      <c r="W11" s="12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6" t="s">
        <v>17</v>
      </c>
      <c r="C19" s="86"/>
      <c r="D19" s="86"/>
      <c r="E19" s="86"/>
      <c r="F19" s="86"/>
      <c r="G19" s="74"/>
      <c r="H19" s="74">
        <f>SUM(H8:H18)</f>
        <v>73</v>
      </c>
      <c r="I19" s="73"/>
      <c r="J19" s="75"/>
      <c r="K19" s="76"/>
      <c r="L19" s="75"/>
      <c r="M19" s="76"/>
      <c r="N19" s="75"/>
      <c r="O19" s="76"/>
      <c r="P19" s="75">
        <f>SUM(P8:P18)</f>
        <v>23642</v>
      </c>
      <c r="Q19" s="76">
        <f>SUM(Q8:Q18)</f>
        <v>4273</v>
      </c>
      <c r="R19" s="77">
        <f>P19/H19</f>
        <v>323.86301369863014</v>
      </c>
      <c r="S19" s="78">
        <f>P19/Q19</f>
        <v>5.532880879943833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2007-05-21T13:24:15Z</cp:lastPrinted>
  <dcterms:created xsi:type="dcterms:W3CDTF">2006-03-15T09:07:04Z</dcterms:created>
  <dcterms:modified xsi:type="dcterms:W3CDTF">2007-05-21T17:24:09Z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1373976351</vt:i4>
  </property>
  <property fmtid="{D5CDD505-2E9C-101B-9397-08002B2CF9AE}" pid="3" name="_EmailSubject">
    <vt:lpwstr>Weekend Box Office - WE: 21-2007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