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0" yWindow="255" windowWidth="7830" windowHeight="8100" tabRatio="804" activeTab="0"/>
  </bookViews>
  <sheets>
    <sheet name="haftasonu" sheetId="1" r:id="rId1"/>
  </sheets>
  <definedNames>
    <definedName name="_xlnm.Print_Area" localSheetId="0">'haftasonu'!$A$1:$X$19</definedName>
  </definedNames>
  <calcPr fullCalcOnLoad="1"/>
</workbook>
</file>

<file path=xl/sharedStrings.xml><?xml version="1.0" encoding="utf-8"?>
<sst xmlns="http://schemas.openxmlformats.org/spreadsheetml/2006/main" count="46" uniqueCount="32">
  <si>
    <t>Title</t>
  </si>
  <si>
    <t>Distributor</t>
  </si>
  <si>
    <t>Friday</t>
  </si>
  <si>
    <t>Saturday</t>
  </si>
  <si>
    <t>Sunday</t>
  </si>
  <si>
    <t>Change</t>
  </si>
  <si>
    <t>Adm.</t>
  </si>
  <si>
    <t>G.B.O.</t>
  </si>
  <si>
    <t>Release
Date</t>
  </si>
  <si>
    <t># of
Prints</t>
  </si>
  <si>
    <t># of
Screen</t>
  </si>
  <si>
    <t>Weeks in Release</t>
  </si>
  <si>
    <t>Weekend Total</t>
  </si>
  <si>
    <t>Last Weekend</t>
  </si>
  <si>
    <t>Cumulative</t>
  </si>
  <si>
    <t>Scr.Avg.
(Adm.)</t>
  </si>
  <si>
    <t>Avg.
Ticket</t>
  </si>
  <si>
    <t>WEEKEND TOTAL</t>
  </si>
  <si>
    <t>.</t>
  </si>
  <si>
    <t>Company</t>
  </si>
  <si>
    <t>TÜRKİYE'S WEEKEND MARKET DATAS</t>
  </si>
  <si>
    <t>UMUT SANAT WEEKEND BOX OFFICE &amp; ADMISSION REPORT</t>
  </si>
  <si>
    <t>ÖZEN/UMUT SANAT</t>
  </si>
  <si>
    <t>FROM: ARZU KAÇMAZ</t>
  </si>
  <si>
    <t>C.C.  : NİDA KARABOL</t>
  </si>
  <si>
    <t>C.C.  : METİN ERGÜL</t>
  </si>
  <si>
    <t>PARIS, JE T'AIME</t>
  </si>
  <si>
    <t>UMUT SANAT/ÖZEN</t>
  </si>
  <si>
    <t>BLACK BOOK</t>
  </si>
  <si>
    <t>ASTERIX AND THE VIKINGS</t>
  </si>
  <si>
    <t>WEEKEND: 17                         20.04 - 22.04.2007</t>
  </si>
  <si>
    <t>DATE : 24.04.2007</t>
  </si>
</sst>
</file>

<file path=xl/styles.xml><?xml version="1.0" encoding="utf-8"?>
<styleSheet xmlns="http://schemas.openxmlformats.org/spreadsheetml/2006/main">
  <numFmts count="2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\ _T_L_-;\-* #,##0.0\ _T_L_-;_-* &quot;-&quot;??\ _T_L_-;_-@_-"/>
    <numFmt numFmtId="165" formatCode="_-* #,##0\ _T_L_-;\-* #,##0\ _T_L_-;_-* &quot;-&quot;??\ _T_L_-;_-@_-"/>
    <numFmt numFmtId="166" formatCode="[$-41F]dd\ mmmm\ yyyy\ dddd"/>
    <numFmt numFmtId="167" formatCode="[$-41F]d\ mmmm\ yy;@"/>
    <numFmt numFmtId="168" formatCode="mm/dd/yy"/>
    <numFmt numFmtId="169" formatCode="#,##0.00\ "/>
    <numFmt numFmtId="170" formatCode="_(* #,##0_);_(* \(#,##0\);_(* &quot;-&quot;??_);_(@_)"/>
    <numFmt numFmtId="171" formatCode="\%\ 0\ "/>
    <numFmt numFmtId="172" formatCode="#,##0\ "/>
    <numFmt numFmtId="173" formatCode="\%\ 0"/>
    <numFmt numFmtId="174" formatCode="dd/mm/yy"/>
    <numFmt numFmtId="175" formatCode="#,##0.00\ \ "/>
    <numFmt numFmtId="176" formatCode="0\ %\ "/>
    <numFmt numFmtId="177" formatCode="0.00\ "/>
    <numFmt numFmtId="178" formatCode="dd/mm/yy;@"/>
    <numFmt numFmtId="179" formatCode="#,##0_-"/>
    <numFmt numFmtId="180" formatCode="#,##0\ \ "/>
  </numFmts>
  <fonts count="2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Century Gothic"/>
      <family val="2"/>
    </font>
    <font>
      <sz val="40"/>
      <color indexed="9"/>
      <name val="Impact"/>
      <family val="2"/>
    </font>
    <font>
      <sz val="20"/>
      <color indexed="9"/>
      <name val="Impact"/>
      <family val="2"/>
    </font>
    <font>
      <sz val="14"/>
      <name val="Impact"/>
      <family val="2"/>
    </font>
    <font>
      <sz val="9"/>
      <name val="Trebuchet MS"/>
      <family val="2"/>
    </font>
    <font>
      <sz val="20"/>
      <name val="Impact"/>
      <family val="2"/>
    </font>
    <font>
      <b/>
      <sz val="10"/>
      <name val="Century Gothic"/>
      <family val="2"/>
    </font>
    <font>
      <sz val="10"/>
      <name val="Trebuchet MS"/>
      <family val="2"/>
    </font>
    <font>
      <sz val="14"/>
      <name val="Arial"/>
      <family val="2"/>
    </font>
    <font>
      <sz val="14"/>
      <name val="Trebuchet MS"/>
      <family val="2"/>
    </font>
    <font>
      <sz val="12"/>
      <name val="Tahoma"/>
      <family val="2"/>
    </font>
    <font>
      <b/>
      <sz val="14"/>
      <name val="Impact"/>
      <family val="2"/>
    </font>
    <font>
      <b/>
      <sz val="10"/>
      <name val="Trebuchet MS"/>
      <family val="2"/>
    </font>
    <font>
      <b/>
      <sz val="12"/>
      <name val="Tahoma"/>
      <family val="2"/>
    </font>
    <font>
      <b/>
      <sz val="14"/>
      <name val="Arial"/>
      <family val="2"/>
    </font>
    <font>
      <sz val="10"/>
      <color indexed="9"/>
      <name val="Impact"/>
      <family val="2"/>
    </font>
    <font>
      <sz val="10"/>
      <color indexed="9"/>
      <name val="Trebuchet MS"/>
      <family val="2"/>
    </font>
    <font>
      <b/>
      <sz val="14"/>
      <color indexed="9"/>
      <name val="Impact"/>
      <family val="2"/>
    </font>
    <font>
      <sz val="30"/>
      <name val="Batang"/>
      <family val="1"/>
    </font>
    <font>
      <b/>
      <sz val="40"/>
      <name val="Batang"/>
      <family val="1"/>
    </font>
    <font>
      <b/>
      <sz val="40"/>
      <name val="Arial"/>
      <family val="0"/>
    </font>
    <font>
      <b/>
      <sz val="25"/>
      <name val="Batang"/>
      <family val="1"/>
    </font>
    <font>
      <b/>
      <sz val="10"/>
      <color indexed="8"/>
      <name val="Impact"/>
      <family val="2"/>
    </font>
    <font>
      <b/>
      <sz val="10"/>
      <color indexed="8"/>
      <name val="Century Gothic"/>
      <family val="2"/>
    </font>
    <font>
      <sz val="10"/>
      <color indexed="8"/>
      <name val="Trebuchet MS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11" fillId="0" borderId="1" xfId="0" applyNumberFormat="1" applyFont="1" applyFill="1" applyBorder="1" applyAlignment="1" applyProtection="1">
      <alignment vertical="center"/>
      <protection locked="0"/>
    </xf>
    <xf numFmtId="174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1" xfId="0" applyNumberFormat="1" applyFont="1" applyFill="1" applyBorder="1" applyAlignment="1" applyProtection="1">
      <alignment horizontal="left" vertical="center"/>
      <protection locked="0"/>
    </xf>
    <xf numFmtId="169" fontId="11" fillId="0" borderId="1" xfId="15" applyNumberFormat="1" applyFont="1" applyFill="1" applyBorder="1" applyAlignment="1" applyProtection="1">
      <alignment vertical="center"/>
      <protection locked="0"/>
    </xf>
    <xf numFmtId="180" fontId="11" fillId="0" borderId="1" xfId="15" applyNumberFormat="1" applyFont="1" applyFill="1" applyBorder="1" applyAlignment="1" applyProtection="1">
      <alignment vertical="center"/>
      <protection locked="0"/>
    </xf>
    <xf numFmtId="0" fontId="11" fillId="0" borderId="1" xfId="0" applyNumberFormat="1" applyFont="1" applyFill="1" applyBorder="1" applyAlignment="1">
      <alignment vertical="center"/>
    </xf>
    <xf numFmtId="174" fontId="11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left" vertical="center"/>
    </xf>
    <xf numFmtId="169" fontId="11" fillId="0" borderId="1" xfId="15" applyNumberFormat="1" applyFont="1" applyFill="1" applyBorder="1" applyAlignment="1">
      <alignment vertical="center"/>
    </xf>
    <xf numFmtId="180" fontId="11" fillId="0" borderId="1" xfId="15" applyNumberFormat="1" applyFont="1" applyFill="1" applyBorder="1" applyAlignment="1">
      <alignment vertical="center"/>
    </xf>
    <xf numFmtId="169" fontId="11" fillId="0" borderId="1" xfId="0" applyNumberFormat="1" applyFont="1" applyFill="1" applyBorder="1" applyAlignment="1">
      <alignment vertical="center"/>
    </xf>
    <xf numFmtId="180" fontId="11" fillId="0" borderId="1" xfId="0" applyNumberFormat="1" applyFont="1" applyFill="1" applyBorder="1" applyAlignment="1">
      <alignment vertical="center"/>
    </xf>
    <xf numFmtId="0" fontId="18" fillId="0" borderId="1" xfId="0" applyFont="1" applyBorder="1" applyAlignment="1" applyProtection="1">
      <alignment horizontal="right" vertical="center"/>
      <protection locked="0"/>
    </xf>
    <xf numFmtId="0" fontId="10" fillId="0" borderId="1" xfId="0" applyFont="1" applyBorder="1" applyAlignment="1" applyProtection="1">
      <alignment vertical="center"/>
      <protection/>
    </xf>
    <xf numFmtId="0" fontId="10" fillId="0" borderId="1" xfId="0" applyFont="1" applyFill="1" applyBorder="1" applyAlignment="1" applyProtection="1">
      <alignment vertical="center"/>
      <protection/>
    </xf>
    <xf numFmtId="0" fontId="7" fillId="0" borderId="1" xfId="0" applyFont="1" applyFill="1" applyBorder="1" applyAlignment="1" applyProtection="1">
      <alignment vertical="center"/>
      <protection locked="0"/>
    </xf>
    <xf numFmtId="0" fontId="10" fillId="0" borderId="1" xfId="0" applyFont="1" applyFill="1" applyBorder="1" applyAlignment="1" applyProtection="1">
      <alignment horizontal="center" vertical="center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2" fillId="0" borderId="1" xfId="0" applyFont="1" applyBorder="1" applyAlignment="1" applyProtection="1">
      <alignment vertical="center"/>
      <protection locked="0"/>
    </xf>
    <xf numFmtId="0" fontId="8" fillId="0" borderId="1" xfId="0" applyFont="1" applyBorder="1" applyAlignment="1" applyProtection="1">
      <alignment vertical="center"/>
      <protection locked="0"/>
    </xf>
    <xf numFmtId="0" fontId="0" fillId="0" borderId="1" xfId="0" applyBorder="1" applyAlignment="1">
      <alignment vertical="center" wrapText="1"/>
    </xf>
    <xf numFmtId="0" fontId="9" fillId="0" borderId="1" xfId="0" applyFont="1" applyFill="1" applyBorder="1" applyAlignment="1" applyProtection="1">
      <alignment vertical="center"/>
      <protection locked="0"/>
    </xf>
    <xf numFmtId="0" fontId="15" fillId="0" borderId="1" xfId="0" applyFont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horizontal="center" vertical="center"/>
      <protection/>
    </xf>
    <xf numFmtId="0" fontId="8" fillId="0" borderId="1" xfId="0" applyFont="1" applyBorder="1" applyAlignment="1" applyProtection="1">
      <alignment horizontal="center" vertical="center"/>
      <protection/>
    </xf>
    <xf numFmtId="0" fontId="21" fillId="0" borderId="1" xfId="0" applyFont="1" applyBorder="1" applyAlignment="1" applyProtection="1">
      <alignment horizontal="center" vertical="center"/>
      <protection/>
    </xf>
    <xf numFmtId="0" fontId="10" fillId="0" borderId="1" xfId="0" applyFont="1" applyFill="1" applyBorder="1" applyAlignment="1" applyProtection="1">
      <alignment horizontal="right" vertical="center"/>
      <protection/>
    </xf>
    <xf numFmtId="0" fontId="7" fillId="0" borderId="1" xfId="0" applyFont="1" applyFill="1" applyBorder="1" applyAlignment="1" applyProtection="1">
      <alignment horizontal="center" vertical="center"/>
      <protection/>
    </xf>
    <xf numFmtId="0" fontId="8" fillId="0" borderId="1" xfId="0" applyFont="1" applyFill="1" applyBorder="1" applyAlignment="1" applyProtection="1">
      <alignment horizontal="center" vertical="center"/>
      <protection/>
    </xf>
    <xf numFmtId="0" fontId="8" fillId="0" borderId="1" xfId="0" applyFont="1" applyFill="1" applyBorder="1" applyAlignment="1" applyProtection="1">
      <alignment vertical="center"/>
      <protection locked="0"/>
    </xf>
    <xf numFmtId="0" fontId="12" fillId="0" borderId="1" xfId="0" applyFont="1" applyFill="1" applyBorder="1" applyAlignment="1" applyProtection="1">
      <alignment vertical="center"/>
      <protection locked="0"/>
    </xf>
    <xf numFmtId="0" fontId="8" fillId="0" borderId="1" xfId="0" applyFont="1" applyFill="1" applyBorder="1" applyAlignment="1" applyProtection="1">
      <alignment vertical="center" wrapText="1"/>
      <protection locked="0"/>
    </xf>
    <xf numFmtId="0" fontId="15" fillId="0" borderId="1" xfId="0" applyFont="1" applyBorder="1" applyAlignment="1" applyProtection="1">
      <alignment horizontal="right" vertical="center"/>
      <protection/>
    </xf>
    <xf numFmtId="0" fontId="14" fillId="0" borderId="1" xfId="0" applyFont="1" applyBorder="1" applyAlignment="1" applyProtection="1">
      <alignment vertical="center"/>
      <protection/>
    </xf>
    <xf numFmtId="174" fontId="14" fillId="0" borderId="1" xfId="0" applyNumberFormat="1" applyFont="1" applyBorder="1" applyAlignment="1" applyProtection="1">
      <alignment horizontal="center" vertical="center"/>
      <protection/>
    </xf>
    <xf numFmtId="0" fontId="14" fillId="0" borderId="1" xfId="0" applyFont="1" applyBorder="1" applyAlignment="1" applyProtection="1">
      <alignment horizontal="left" vertical="center"/>
      <protection/>
    </xf>
    <xf numFmtId="175" fontId="14" fillId="0" borderId="1" xfId="15" applyNumberFormat="1" applyFont="1" applyBorder="1" applyAlignment="1" applyProtection="1">
      <alignment vertical="center"/>
      <protection/>
    </xf>
    <xf numFmtId="172" fontId="14" fillId="0" borderId="1" xfId="15" applyNumberFormat="1" applyFont="1" applyBorder="1" applyAlignment="1" applyProtection="1">
      <alignment vertical="center"/>
      <protection/>
    </xf>
    <xf numFmtId="175" fontId="17" fillId="0" borderId="1" xfId="15" applyNumberFormat="1" applyFont="1" applyFill="1" applyBorder="1" applyAlignment="1" applyProtection="1">
      <alignment vertical="center"/>
      <protection/>
    </xf>
    <xf numFmtId="172" fontId="14" fillId="0" borderId="1" xfId="15" applyNumberFormat="1" applyFont="1" applyFill="1" applyBorder="1" applyAlignment="1" applyProtection="1">
      <alignment vertical="center"/>
      <protection/>
    </xf>
    <xf numFmtId="0" fontId="13" fillId="0" borderId="1" xfId="0" applyFont="1" applyBorder="1" applyAlignment="1" applyProtection="1">
      <alignment vertical="center"/>
      <protection/>
    </xf>
    <xf numFmtId="0" fontId="8" fillId="0" borderId="1" xfId="0" applyFont="1" applyBorder="1" applyAlignment="1" applyProtection="1">
      <alignment vertical="center"/>
      <protection/>
    </xf>
    <xf numFmtId="0" fontId="12" fillId="0" borderId="1" xfId="0" applyFont="1" applyBorder="1" applyAlignment="1" applyProtection="1">
      <alignment vertical="center"/>
      <protection/>
    </xf>
    <xf numFmtId="0" fontId="19" fillId="0" borderId="1" xfId="0" applyFont="1" applyBorder="1" applyAlignment="1" applyProtection="1">
      <alignment vertical="center"/>
      <protection/>
    </xf>
    <xf numFmtId="0" fontId="20" fillId="0" borderId="1" xfId="0" applyFont="1" applyBorder="1" applyAlignment="1" applyProtection="1">
      <alignment vertical="center"/>
      <protection/>
    </xf>
    <xf numFmtId="0" fontId="7" fillId="0" borderId="1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left" vertical="center"/>
      <protection locked="0"/>
    </xf>
    <xf numFmtId="0" fontId="18" fillId="0" borderId="1" xfId="0" applyFont="1" applyFill="1" applyBorder="1" applyAlignment="1" applyProtection="1">
      <alignment vertical="center"/>
      <protection locked="0"/>
    </xf>
    <xf numFmtId="0" fontId="0" fillId="0" borderId="1" xfId="0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 applyProtection="1">
      <alignment horizontal="center" vertical="center"/>
      <protection/>
    </xf>
    <xf numFmtId="0" fontId="12" fillId="0" borderId="1" xfId="0" applyFont="1" applyFill="1" applyBorder="1" applyAlignment="1" applyProtection="1">
      <alignment horizontal="center" vertical="center"/>
      <protection locked="0"/>
    </xf>
    <xf numFmtId="169" fontId="16" fillId="0" borderId="1" xfId="15" applyNumberFormat="1" applyFont="1" applyFill="1" applyBorder="1" applyAlignment="1" applyProtection="1">
      <alignment vertical="center"/>
      <protection/>
    </xf>
    <xf numFmtId="175" fontId="10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1" xfId="0" applyFont="1" applyFill="1" applyBorder="1" applyAlignment="1" applyProtection="1">
      <alignment horizontal="center" vertical="center"/>
      <protection/>
    </xf>
    <xf numFmtId="180" fontId="11" fillId="0" borderId="1" xfId="15" applyNumberFormat="1" applyFont="1" applyFill="1" applyBorder="1" applyAlignment="1" applyProtection="1">
      <alignment vertical="center"/>
      <protection/>
    </xf>
    <xf numFmtId="177" fontId="11" fillId="0" borderId="1" xfId="15" applyNumberFormat="1" applyFont="1" applyFill="1" applyBorder="1" applyAlignment="1">
      <alignment vertical="center"/>
    </xf>
    <xf numFmtId="176" fontId="11" fillId="0" borderId="1" xfId="21" applyNumberFormat="1" applyFont="1" applyFill="1" applyBorder="1" applyAlignment="1">
      <alignment vertical="center"/>
    </xf>
    <xf numFmtId="177" fontId="11" fillId="0" borderId="1" xfId="21" applyNumberFormat="1" applyFont="1" applyFill="1" applyBorder="1" applyAlignment="1" applyProtection="1">
      <alignment vertical="center"/>
      <protection/>
    </xf>
    <xf numFmtId="169" fontId="16" fillId="0" borderId="1" xfId="15" applyNumberFormat="1" applyFont="1" applyFill="1" applyBorder="1" applyAlignment="1">
      <alignment vertical="center"/>
    </xf>
    <xf numFmtId="177" fontId="11" fillId="0" borderId="1" xfId="0" applyNumberFormat="1" applyFont="1" applyFill="1" applyBorder="1" applyAlignment="1">
      <alignment vertical="center"/>
    </xf>
    <xf numFmtId="169" fontId="16" fillId="0" borderId="1" xfId="0" applyNumberFormat="1" applyFont="1" applyFill="1" applyBorder="1" applyAlignment="1">
      <alignment vertical="center"/>
    </xf>
    <xf numFmtId="172" fontId="14" fillId="0" borderId="1" xfId="15" applyNumberFormat="1" applyFont="1" applyFill="1" applyBorder="1" applyAlignment="1" applyProtection="1">
      <alignment horizontal="right" vertical="center"/>
      <protection/>
    </xf>
    <xf numFmtId="169" fontId="14" fillId="0" borderId="1" xfId="15" applyNumberFormat="1" applyFont="1" applyFill="1" applyBorder="1" applyAlignment="1" applyProtection="1">
      <alignment vertical="center"/>
      <protection/>
    </xf>
    <xf numFmtId="175" fontId="14" fillId="0" borderId="1" xfId="15" applyNumberFormat="1" applyFont="1" applyFill="1" applyBorder="1" applyAlignment="1" applyProtection="1">
      <alignment vertical="center"/>
      <protection/>
    </xf>
    <xf numFmtId="170" fontId="14" fillId="0" borderId="1" xfId="15" applyNumberFormat="1" applyFont="1" applyFill="1" applyBorder="1" applyAlignment="1" applyProtection="1">
      <alignment vertical="center"/>
      <protection/>
    </xf>
    <xf numFmtId="175" fontId="12" fillId="0" borderId="1" xfId="0" applyNumberFormat="1" applyFont="1" applyFill="1" applyBorder="1" applyAlignment="1" applyProtection="1">
      <alignment vertical="center"/>
      <protection locked="0"/>
    </xf>
    <xf numFmtId="0" fontId="13" fillId="0" borderId="1" xfId="0" applyNumberFormat="1" applyFont="1" applyFill="1" applyBorder="1" applyAlignment="1" applyProtection="1">
      <alignment vertical="center"/>
      <protection locked="0"/>
    </xf>
    <xf numFmtId="0" fontId="13" fillId="0" borderId="2" xfId="0" applyFont="1" applyFill="1" applyBorder="1" applyAlignment="1">
      <alignment horizontal="left" vertical="center" wrapText="1"/>
    </xf>
    <xf numFmtId="0" fontId="26" fillId="2" borderId="1" xfId="0" applyFont="1" applyFill="1" applyBorder="1" applyAlignment="1" applyProtection="1">
      <alignment horizontal="right" vertical="center"/>
      <protection/>
    </xf>
    <xf numFmtId="0" fontId="27" fillId="2" borderId="1" xfId="0" applyFont="1" applyFill="1" applyBorder="1" applyAlignment="1" applyProtection="1">
      <alignment horizontal="center" vertical="center"/>
      <protection/>
    </xf>
    <xf numFmtId="3" fontId="27" fillId="2" borderId="1" xfId="0" applyNumberFormat="1" applyFont="1" applyFill="1" applyBorder="1" applyAlignment="1" applyProtection="1">
      <alignment horizontal="center" vertical="center"/>
      <protection/>
    </xf>
    <xf numFmtId="175" fontId="27" fillId="2" borderId="1" xfId="0" applyNumberFormat="1" applyFont="1" applyFill="1" applyBorder="1" applyAlignment="1" applyProtection="1">
      <alignment vertical="center"/>
      <protection/>
    </xf>
    <xf numFmtId="172" fontId="27" fillId="2" borderId="1" xfId="0" applyNumberFormat="1" applyFont="1" applyFill="1" applyBorder="1" applyAlignment="1" applyProtection="1">
      <alignment vertical="center"/>
      <protection/>
    </xf>
    <xf numFmtId="172" fontId="27" fillId="2" borderId="1" xfId="0" applyNumberFormat="1" applyFont="1" applyFill="1" applyBorder="1" applyAlignment="1" applyProtection="1">
      <alignment horizontal="right" vertical="center"/>
      <protection/>
    </xf>
    <xf numFmtId="169" fontId="27" fillId="2" borderId="1" xfId="0" applyNumberFormat="1" applyFont="1" applyFill="1" applyBorder="1" applyAlignment="1" applyProtection="1">
      <alignment vertical="center"/>
      <protection/>
    </xf>
    <xf numFmtId="176" fontId="27" fillId="2" borderId="1" xfId="21" applyNumberFormat="1" applyFont="1" applyFill="1" applyBorder="1" applyAlignment="1" applyProtection="1">
      <alignment vertical="center"/>
      <protection/>
    </xf>
    <xf numFmtId="175" fontId="27" fillId="2" borderId="1" xfId="0" applyNumberFormat="1" applyFont="1" applyFill="1" applyBorder="1" applyAlignment="1" applyProtection="1">
      <alignment horizontal="right" vertical="center"/>
      <protection/>
    </xf>
    <xf numFmtId="1" fontId="27" fillId="2" borderId="1" xfId="0" applyNumberFormat="1" applyFont="1" applyFill="1" applyBorder="1" applyAlignment="1" applyProtection="1">
      <alignment horizontal="center" vertical="center"/>
      <protection/>
    </xf>
    <xf numFmtId="170" fontId="27" fillId="2" borderId="1" xfId="0" applyNumberFormat="1" applyFont="1" applyFill="1" applyBorder="1" applyAlignment="1" applyProtection="1">
      <alignment vertical="center"/>
      <protection/>
    </xf>
    <xf numFmtId="169" fontId="28" fillId="0" borderId="1" xfId="15" applyNumberFormat="1" applyFont="1" applyFill="1" applyBorder="1" applyAlignment="1" applyProtection="1">
      <alignment vertical="center"/>
      <protection locked="0"/>
    </xf>
    <xf numFmtId="180" fontId="28" fillId="0" borderId="1" xfId="15" applyNumberFormat="1" applyFont="1" applyFill="1" applyBorder="1" applyAlignment="1" applyProtection="1">
      <alignment vertical="center"/>
      <protection locked="0"/>
    </xf>
    <xf numFmtId="0" fontId="10" fillId="0" borderId="1" xfId="0" applyFont="1" applyFill="1" applyBorder="1" applyAlignment="1" applyProtection="1">
      <alignment horizontal="center" vertical="center"/>
      <protection/>
    </xf>
    <xf numFmtId="0" fontId="27" fillId="2" borderId="1" xfId="0" applyFont="1" applyFill="1" applyBorder="1" applyAlignment="1" applyProtection="1">
      <alignment horizontal="center" vertical="center"/>
      <protection/>
    </xf>
    <xf numFmtId="43" fontId="10" fillId="0" borderId="1" xfId="15" applyFont="1" applyFill="1" applyBorder="1" applyAlignment="1" applyProtection="1">
      <alignment horizontal="center" vertical="center"/>
      <protection/>
    </xf>
    <xf numFmtId="0" fontId="10" fillId="0" borderId="1" xfId="0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 applyProtection="1">
      <alignment horizontal="center" vertical="center" wrapText="1"/>
      <protection locked="0"/>
    </xf>
    <xf numFmtId="0" fontId="24" fillId="2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left" vertical="center" wrapText="1"/>
    </xf>
    <xf numFmtId="0" fontId="25" fillId="0" borderId="3" xfId="0" applyFont="1" applyFill="1" applyBorder="1" applyAlignment="1">
      <alignment horizontal="left" vertical="center" wrapText="1"/>
    </xf>
    <xf numFmtId="0" fontId="25" fillId="0" borderId="4" xfId="0" applyFont="1" applyFill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18087975" cy="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133350</xdr:colOff>
      <xdr:row>0</xdr:row>
      <xdr:rowOff>0</xdr:rowOff>
    </xdr:from>
    <xdr:to>
      <xdr:col>23</xdr:col>
      <xdr:colOff>485775</xdr:colOff>
      <xdr:row>0</xdr:row>
      <xdr:rowOff>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5544800" y="0"/>
          <a:ext cx="2409825" cy="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9"/>
  <sheetViews>
    <sheetView tabSelected="1" workbookViewId="0" topLeftCell="A1">
      <selection activeCell="X11" sqref="X11"/>
    </sheetView>
  </sheetViews>
  <sheetFormatPr defaultColWidth="9.140625" defaultRowHeight="12.75"/>
  <cols>
    <col min="1" max="1" width="3.57421875" style="13" bestFit="1" customWidth="1"/>
    <col min="2" max="2" width="1.7109375" style="47" customWidth="1"/>
    <col min="3" max="3" width="34.7109375" style="20" bestFit="1" customWidth="1"/>
    <col min="4" max="4" width="9.8515625" style="20" bestFit="1" customWidth="1"/>
    <col min="5" max="5" width="17.7109375" style="20" bestFit="1" customWidth="1"/>
    <col min="6" max="6" width="17.421875" style="48" customWidth="1"/>
    <col min="7" max="7" width="5.57421875" style="54" bestFit="1" customWidth="1"/>
    <col min="8" max="8" width="7.28125" style="54" bestFit="1" customWidth="1"/>
    <col min="9" max="9" width="9.28125" style="54" customWidth="1"/>
    <col min="10" max="10" width="16.140625" style="20" customWidth="1"/>
    <col min="11" max="11" width="6.8515625" style="20" bestFit="1" customWidth="1"/>
    <col min="12" max="12" width="16.140625" style="20" customWidth="1"/>
    <col min="13" max="13" width="6.8515625" style="20" bestFit="1" customWidth="1"/>
    <col min="14" max="14" width="16.140625" style="20" customWidth="1"/>
    <col min="15" max="15" width="7.8515625" style="20" bestFit="1" customWidth="1"/>
    <col min="16" max="16" width="16.140625" style="49" customWidth="1"/>
    <col min="17" max="17" width="8.28125" style="32" customWidth="1"/>
    <col min="18" max="19" width="9.28125" style="32" bestFit="1" customWidth="1"/>
    <col min="20" max="20" width="11.00390625" style="69" bestFit="1" customWidth="1"/>
    <col min="21" max="21" width="9.28125" style="32" bestFit="1" customWidth="1"/>
    <col min="22" max="22" width="12.7109375" style="69" bestFit="1" customWidth="1"/>
    <col min="23" max="23" width="8.8515625" style="32" customWidth="1"/>
    <col min="24" max="24" width="9.28125" style="32" bestFit="1" customWidth="1"/>
    <col min="25" max="25" width="38.57421875" style="20" customWidth="1"/>
    <col min="26" max="26" width="38.57421875" style="21" customWidth="1"/>
    <col min="27" max="29" width="38.57421875" style="20" customWidth="1"/>
    <col min="30" max="30" width="1.57421875" style="20" bestFit="1" customWidth="1"/>
    <col min="31" max="16384" width="38.57421875" style="20" customWidth="1"/>
  </cols>
  <sheetData>
    <row r="1" spans="1:26" s="32" customFormat="1" ht="38.25">
      <c r="A1" s="90" t="s">
        <v>20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Z1" s="31"/>
    </row>
    <row r="2" spans="1:26" s="32" customFormat="1" ht="50.25">
      <c r="A2" s="92" t="s">
        <v>21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Z2" s="31"/>
    </row>
    <row r="3" spans="1:24" ht="37.5" customHeight="1">
      <c r="A3" s="22"/>
      <c r="B3" s="22"/>
      <c r="C3" s="70" t="s">
        <v>23</v>
      </c>
      <c r="D3" s="22"/>
      <c r="E3" s="22"/>
      <c r="F3" s="22"/>
      <c r="G3" s="50"/>
      <c r="H3" s="50"/>
      <c r="I3" s="50"/>
      <c r="J3" s="50"/>
      <c r="K3" s="22"/>
      <c r="L3" s="22"/>
      <c r="M3" s="22"/>
      <c r="N3" s="22"/>
      <c r="O3" s="94" t="s">
        <v>30</v>
      </c>
      <c r="P3" s="95"/>
      <c r="Q3" s="95"/>
      <c r="R3" s="95"/>
      <c r="S3" s="95"/>
      <c r="T3" s="95"/>
      <c r="U3" s="95"/>
      <c r="V3" s="95"/>
      <c r="W3" s="95"/>
      <c r="X3" s="96"/>
    </row>
    <row r="4" spans="1:24" s="23" customFormat="1" ht="37.5" customHeight="1">
      <c r="A4" s="70"/>
      <c r="B4" s="70"/>
      <c r="C4" s="71" t="s">
        <v>24</v>
      </c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94" t="s">
        <v>31</v>
      </c>
      <c r="P4" s="95"/>
      <c r="Q4" s="95"/>
      <c r="R4" s="95"/>
      <c r="S4" s="95"/>
      <c r="T4" s="95"/>
      <c r="U4" s="95"/>
      <c r="V4" s="95"/>
      <c r="W4" s="95"/>
      <c r="X4" s="96"/>
    </row>
    <row r="5" spans="1:24" s="23" customFormat="1" ht="37.5" customHeight="1">
      <c r="A5" s="70"/>
      <c r="B5" s="70"/>
      <c r="C5" s="71" t="s">
        <v>25</v>
      </c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</row>
    <row r="6" spans="1:26" s="25" customFormat="1" ht="18">
      <c r="A6" s="24"/>
      <c r="B6" s="17"/>
      <c r="C6" s="87" t="s">
        <v>0</v>
      </c>
      <c r="D6" s="88" t="s">
        <v>8</v>
      </c>
      <c r="E6" s="88" t="s">
        <v>1</v>
      </c>
      <c r="F6" s="88" t="s">
        <v>19</v>
      </c>
      <c r="G6" s="89" t="s">
        <v>9</v>
      </c>
      <c r="H6" s="89" t="s">
        <v>10</v>
      </c>
      <c r="I6" s="89" t="s">
        <v>11</v>
      </c>
      <c r="J6" s="85" t="s">
        <v>2</v>
      </c>
      <c r="K6" s="85"/>
      <c r="L6" s="85" t="s">
        <v>3</v>
      </c>
      <c r="M6" s="85"/>
      <c r="N6" s="85" t="s">
        <v>4</v>
      </c>
      <c r="O6" s="85"/>
      <c r="P6" s="85" t="s">
        <v>12</v>
      </c>
      <c r="Q6" s="85"/>
      <c r="R6" s="85"/>
      <c r="S6" s="85"/>
      <c r="T6" s="85" t="s">
        <v>13</v>
      </c>
      <c r="U6" s="85"/>
      <c r="V6" s="85" t="s">
        <v>14</v>
      </c>
      <c r="W6" s="85"/>
      <c r="X6" s="85"/>
      <c r="Z6" s="26"/>
    </row>
    <row r="7" spans="1:26" s="25" customFormat="1" ht="27">
      <c r="A7" s="27"/>
      <c r="B7" s="19"/>
      <c r="C7" s="87"/>
      <c r="D7" s="88"/>
      <c r="E7" s="85"/>
      <c r="F7" s="85"/>
      <c r="G7" s="89"/>
      <c r="H7" s="89"/>
      <c r="I7" s="89"/>
      <c r="J7" s="19" t="s">
        <v>7</v>
      </c>
      <c r="K7" s="19" t="s">
        <v>6</v>
      </c>
      <c r="L7" s="19" t="s">
        <v>7</v>
      </c>
      <c r="M7" s="19" t="s">
        <v>6</v>
      </c>
      <c r="N7" s="19" t="s">
        <v>7</v>
      </c>
      <c r="O7" s="19" t="s">
        <v>6</v>
      </c>
      <c r="P7" s="17" t="s">
        <v>7</v>
      </c>
      <c r="Q7" s="17" t="s">
        <v>6</v>
      </c>
      <c r="R7" s="18" t="s">
        <v>15</v>
      </c>
      <c r="S7" s="18" t="s">
        <v>16</v>
      </c>
      <c r="T7" s="56" t="s">
        <v>7</v>
      </c>
      <c r="U7" s="57" t="s">
        <v>5</v>
      </c>
      <c r="V7" s="56" t="s">
        <v>7</v>
      </c>
      <c r="W7" s="17" t="s">
        <v>6</v>
      </c>
      <c r="X7" s="18" t="s">
        <v>16</v>
      </c>
      <c r="Z7" s="26"/>
    </row>
    <row r="8" spans="1:26" s="25" customFormat="1" ht="18">
      <c r="A8" s="28">
        <v>1</v>
      </c>
      <c r="B8" s="14"/>
      <c r="C8" s="1" t="s">
        <v>29</v>
      </c>
      <c r="D8" s="2">
        <v>39192</v>
      </c>
      <c r="E8" s="3" t="s">
        <v>22</v>
      </c>
      <c r="F8" s="3" t="s">
        <v>22</v>
      </c>
      <c r="G8" s="51">
        <v>80</v>
      </c>
      <c r="H8" s="51">
        <v>80</v>
      </c>
      <c r="I8" s="51">
        <v>1</v>
      </c>
      <c r="J8" s="4">
        <v>22842.5</v>
      </c>
      <c r="K8" s="5">
        <v>2831</v>
      </c>
      <c r="L8" s="4">
        <v>74786.5</v>
      </c>
      <c r="M8" s="5">
        <v>8348</v>
      </c>
      <c r="N8" s="4">
        <v>79862.5</v>
      </c>
      <c r="O8" s="5">
        <v>8886</v>
      </c>
      <c r="P8" s="55">
        <f aca="true" t="shared" si="0" ref="P8:Q10">+J8+L8+N8</f>
        <v>177491.5</v>
      </c>
      <c r="Q8" s="58">
        <f t="shared" si="0"/>
        <v>20065</v>
      </c>
      <c r="R8" s="10">
        <f>+Q8/H8</f>
        <v>250.8125</v>
      </c>
      <c r="S8" s="59">
        <f>+P8/Q8</f>
        <v>8.845826065287815</v>
      </c>
      <c r="T8" s="4"/>
      <c r="U8" s="60" t="e">
        <f>(+T8-P8)/T8</f>
        <v>#DIV/0!</v>
      </c>
      <c r="V8" s="4"/>
      <c r="W8" s="5"/>
      <c r="X8" s="61" t="e">
        <f>V8/W8</f>
        <v>#DIV/0!</v>
      </c>
      <c r="Z8" s="26"/>
    </row>
    <row r="9" spans="1:26" s="29" customFormat="1" ht="18">
      <c r="A9" s="28">
        <v>2</v>
      </c>
      <c r="B9" s="15"/>
      <c r="C9" s="1" t="s">
        <v>28</v>
      </c>
      <c r="D9" s="2">
        <v>39185</v>
      </c>
      <c r="E9" s="3" t="s">
        <v>22</v>
      </c>
      <c r="F9" s="3" t="s">
        <v>22</v>
      </c>
      <c r="G9" s="51">
        <v>32</v>
      </c>
      <c r="H9" s="51">
        <v>32</v>
      </c>
      <c r="I9" s="51">
        <v>2</v>
      </c>
      <c r="J9" s="4">
        <v>4609</v>
      </c>
      <c r="K9" s="5">
        <v>495</v>
      </c>
      <c r="L9" s="4">
        <v>10840.5</v>
      </c>
      <c r="M9" s="5">
        <v>1056</v>
      </c>
      <c r="N9" s="4">
        <v>12019</v>
      </c>
      <c r="O9" s="5">
        <v>1159</v>
      </c>
      <c r="P9" s="55">
        <f t="shared" si="0"/>
        <v>27468.5</v>
      </c>
      <c r="Q9" s="58">
        <f t="shared" si="0"/>
        <v>2710</v>
      </c>
      <c r="R9" s="10">
        <f>+Q9/H9</f>
        <v>84.6875</v>
      </c>
      <c r="S9" s="59">
        <f>+P9/Q9</f>
        <v>10.135977859778597</v>
      </c>
      <c r="T9" s="4">
        <v>60327.5</v>
      </c>
      <c r="U9" s="60">
        <f>(+T9-P9)/T9</f>
        <v>0.5446769715303966</v>
      </c>
      <c r="V9" s="83">
        <v>136107.5</v>
      </c>
      <c r="W9" s="84">
        <v>14370</v>
      </c>
      <c r="X9" s="61">
        <f>V9/W9</f>
        <v>9.471642310368823</v>
      </c>
      <c r="Z9" s="30"/>
    </row>
    <row r="10" spans="1:26" s="29" customFormat="1" ht="18">
      <c r="A10" s="28">
        <v>3</v>
      </c>
      <c r="B10" s="15"/>
      <c r="C10" s="1" t="s">
        <v>26</v>
      </c>
      <c r="D10" s="2">
        <v>39171</v>
      </c>
      <c r="E10" s="3" t="s">
        <v>27</v>
      </c>
      <c r="F10" s="3" t="s">
        <v>27</v>
      </c>
      <c r="G10" s="51">
        <v>20</v>
      </c>
      <c r="H10" s="51">
        <v>3</v>
      </c>
      <c r="I10" s="51">
        <v>4</v>
      </c>
      <c r="J10" s="4">
        <v>757</v>
      </c>
      <c r="K10" s="5">
        <v>95</v>
      </c>
      <c r="L10" s="4">
        <v>941</v>
      </c>
      <c r="M10" s="5">
        <v>116</v>
      </c>
      <c r="N10" s="4">
        <v>1078</v>
      </c>
      <c r="O10" s="5">
        <v>133</v>
      </c>
      <c r="P10" s="55">
        <f t="shared" si="0"/>
        <v>2776</v>
      </c>
      <c r="Q10" s="58">
        <f t="shared" si="0"/>
        <v>344</v>
      </c>
      <c r="R10" s="10">
        <f>+Q10/H10</f>
        <v>114.66666666666667</v>
      </c>
      <c r="S10" s="59">
        <f>+P10/Q10</f>
        <v>8.069767441860465</v>
      </c>
      <c r="T10" s="4">
        <v>11323</v>
      </c>
      <c r="U10" s="60">
        <f>(+T10-P10)/T10</f>
        <v>0.7548352910006182</v>
      </c>
      <c r="V10" s="83">
        <v>221013</v>
      </c>
      <c r="W10" s="84">
        <v>21774</v>
      </c>
      <c r="X10" s="61">
        <f>V10/W10</f>
        <v>10.150316891705703</v>
      </c>
      <c r="Z10" s="30"/>
    </row>
    <row r="11" spans="1:27" s="32" customFormat="1" ht="18">
      <c r="A11" s="28">
        <v>4</v>
      </c>
      <c r="B11" s="16"/>
      <c r="C11" s="6"/>
      <c r="D11" s="7"/>
      <c r="E11" s="8"/>
      <c r="F11" s="8"/>
      <c r="G11" s="52"/>
      <c r="H11" s="52"/>
      <c r="I11" s="52"/>
      <c r="J11" s="9"/>
      <c r="K11" s="10"/>
      <c r="L11" s="9"/>
      <c r="M11" s="10"/>
      <c r="N11" s="9"/>
      <c r="O11" s="10"/>
      <c r="P11" s="55"/>
      <c r="Q11" s="58"/>
      <c r="R11" s="10"/>
      <c r="S11" s="59"/>
      <c r="T11" s="9"/>
      <c r="U11" s="60"/>
      <c r="V11" s="11"/>
      <c r="W11" s="12"/>
      <c r="X11" s="61"/>
      <c r="Y11" s="31"/>
      <c r="AA11" s="31"/>
    </row>
    <row r="12" spans="1:26" s="16" customFormat="1" ht="18">
      <c r="A12" s="28">
        <v>5</v>
      </c>
      <c r="C12" s="1"/>
      <c r="D12" s="2"/>
      <c r="E12" s="3"/>
      <c r="F12" s="3"/>
      <c r="G12" s="51"/>
      <c r="H12" s="51"/>
      <c r="I12" s="51"/>
      <c r="J12" s="4"/>
      <c r="K12" s="5"/>
      <c r="L12" s="4"/>
      <c r="M12" s="5"/>
      <c r="N12" s="4"/>
      <c r="O12" s="5"/>
      <c r="P12" s="55"/>
      <c r="Q12" s="58"/>
      <c r="R12" s="10"/>
      <c r="S12" s="59"/>
      <c r="T12" s="4"/>
      <c r="U12" s="60"/>
      <c r="V12" s="4"/>
      <c r="W12" s="5"/>
      <c r="X12" s="61"/>
      <c r="Y12" s="31"/>
      <c r="Z12" s="31"/>
    </row>
    <row r="13" spans="1:26" s="16" customFormat="1" ht="18">
      <c r="A13" s="28">
        <v>6</v>
      </c>
      <c r="C13" s="6"/>
      <c r="D13" s="7"/>
      <c r="E13" s="8"/>
      <c r="F13" s="8"/>
      <c r="G13" s="52"/>
      <c r="H13" s="52"/>
      <c r="I13" s="52"/>
      <c r="J13" s="9"/>
      <c r="K13" s="10"/>
      <c r="L13" s="9"/>
      <c r="M13" s="10"/>
      <c r="N13" s="9"/>
      <c r="O13" s="10"/>
      <c r="P13" s="62"/>
      <c r="Q13" s="10"/>
      <c r="R13" s="10"/>
      <c r="S13" s="59"/>
      <c r="T13" s="9"/>
      <c r="U13" s="60"/>
      <c r="V13" s="9"/>
      <c r="W13" s="10"/>
      <c r="X13" s="63"/>
      <c r="Y13" s="33"/>
      <c r="Z13" s="33"/>
    </row>
    <row r="14" spans="1:26" s="16" customFormat="1" ht="18">
      <c r="A14" s="28">
        <v>7</v>
      </c>
      <c r="C14" s="1"/>
      <c r="D14" s="2"/>
      <c r="E14" s="3"/>
      <c r="F14" s="3"/>
      <c r="G14" s="51"/>
      <c r="H14" s="51"/>
      <c r="I14" s="51"/>
      <c r="J14" s="4"/>
      <c r="K14" s="5"/>
      <c r="L14" s="4"/>
      <c r="M14" s="5"/>
      <c r="N14" s="4"/>
      <c r="O14" s="5"/>
      <c r="P14" s="55"/>
      <c r="Q14" s="58"/>
      <c r="R14" s="10"/>
      <c r="S14" s="59"/>
      <c r="T14" s="4"/>
      <c r="U14" s="60"/>
      <c r="V14" s="4"/>
      <c r="W14" s="5"/>
      <c r="X14" s="61"/>
      <c r="Y14" s="31"/>
      <c r="Z14" s="31"/>
    </row>
    <row r="15" spans="1:26" s="16" customFormat="1" ht="18">
      <c r="A15" s="28">
        <v>8</v>
      </c>
      <c r="C15" s="1"/>
      <c r="D15" s="2"/>
      <c r="E15" s="3"/>
      <c r="F15" s="8"/>
      <c r="G15" s="51"/>
      <c r="H15" s="51"/>
      <c r="I15" s="51"/>
      <c r="J15" s="9"/>
      <c r="K15" s="10"/>
      <c r="L15" s="9"/>
      <c r="M15" s="10"/>
      <c r="N15" s="9"/>
      <c r="O15" s="10"/>
      <c r="P15" s="62"/>
      <c r="Q15" s="10"/>
      <c r="R15" s="10"/>
      <c r="S15" s="59"/>
      <c r="T15" s="9"/>
      <c r="U15" s="60"/>
      <c r="V15" s="9"/>
      <c r="W15" s="10"/>
      <c r="X15" s="59"/>
      <c r="Y15" s="31"/>
      <c r="Z15" s="31"/>
    </row>
    <row r="16" spans="1:26" s="16" customFormat="1" ht="18">
      <c r="A16" s="28">
        <v>9</v>
      </c>
      <c r="C16" s="6"/>
      <c r="D16" s="7"/>
      <c r="E16" s="8"/>
      <c r="F16" s="8"/>
      <c r="G16" s="52"/>
      <c r="H16" s="52"/>
      <c r="I16" s="52"/>
      <c r="J16" s="11"/>
      <c r="K16" s="12"/>
      <c r="L16" s="11"/>
      <c r="M16" s="12"/>
      <c r="N16" s="11"/>
      <c r="O16" s="12"/>
      <c r="P16" s="64"/>
      <c r="Q16" s="12"/>
      <c r="R16" s="10"/>
      <c r="S16" s="59"/>
      <c r="T16" s="11"/>
      <c r="U16" s="60"/>
      <c r="V16" s="11"/>
      <c r="W16" s="12"/>
      <c r="X16" s="59"/>
      <c r="Y16" s="31"/>
      <c r="Z16" s="31"/>
    </row>
    <row r="17" spans="1:26" s="16" customFormat="1" ht="18">
      <c r="A17" s="28">
        <v>10</v>
      </c>
      <c r="C17" s="6"/>
      <c r="D17" s="7"/>
      <c r="E17" s="8"/>
      <c r="F17" s="8"/>
      <c r="G17" s="52"/>
      <c r="H17" s="52"/>
      <c r="I17" s="52"/>
      <c r="J17" s="9"/>
      <c r="K17" s="10"/>
      <c r="L17" s="9"/>
      <c r="M17" s="10"/>
      <c r="N17" s="9"/>
      <c r="O17" s="10"/>
      <c r="P17" s="62"/>
      <c r="Q17" s="10"/>
      <c r="R17" s="10"/>
      <c r="S17" s="59"/>
      <c r="T17" s="9"/>
      <c r="U17" s="60"/>
      <c r="V17" s="9"/>
      <c r="W17" s="10"/>
      <c r="X17" s="63"/>
      <c r="Y17" s="31"/>
      <c r="Z17" s="31"/>
    </row>
    <row r="18" spans="1:30" s="44" customFormat="1" ht="18.75">
      <c r="A18" s="34"/>
      <c r="B18" s="25"/>
      <c r="C18" s="35"/>
      <c r="D18" s="36"/>
      <c r="E18" s="36"/>
      <c r="F18" s="37"/>
      <c r="G18" s="53"/>
      <c r="H18" s="53"/>
      <c r="I18" s="53"/>
      <c r="J18" s="38"/>
      <c r="K18" s="39"/>
      <c r="L18" s="38"/>
      <c r="M18" s="39"/>
      <c r="N18" s="38"/>
      <c r="O18" s="39"/>
      <c r="P18" s="40"/>
      <c r="Q18" s="41"/>
      <c r="R18" s="65"/>
      <c r="S18" s="66"/>
      <c r="T18" s="67"/>
      <c r="U18" s="68"/>
      <c r="V18" s="67"/>
      <c r="W18" s="68"/>
      <c r="X18" s="68"/>
      <c r="Y18" s="42"/>
      <c r="Z18" s="43"/>
      <c r="AA18" s="42"/>
      <c r="AB18" s="42"/>
      <c r="AC18" s="42"/>
      <c r="AD18" s="42"/>
    </row>
    <row r="19" spans="1:30" s="45" customFormat="1" ht="15">
      <c r="A19" s="72"/>
      <c r="B19" s="86" t="s">
        <v>17</v>
      </c>
      <c r="C19" s="86"/>
      <c r="D19" s="86"/>
      <c r="E19" s="86"/>
      <c r="F19" s="86"/>
      <c r="G19" s="74"/>
      <c r="H19" s="74">
        <f>SUM(H8:H18)</f>
        <v>115</v>
      </c>
      <c r="I19" s="73"/>
      <c r="J19" s="75"/>
      <c r="K19" s="76"/>
      <c r="L19" s="75"/>
      <c r="M19" s="76"/>
      <c r="N19" s="75"/>
      <c r="O19" s="76"/>
      <c r="P19" s="75">
        <f>SUM(P8:P18)</f>
        <v>207736</v>
      </c>
      <c r="Q19" s="76">
        <f>SUM(Q8:Q18)</f>
        <v>23119</v>
      </c>
      <c r="R19" s="77">
        <f>P19/H19</f>
        <v>1806.4</v>
      </c>
      <c r="S19" s="78">
        <f>P19/Q19</f>
        <v>8.985509753882088</v>
      </c>
      <c r="T19" s="75"/>
      <c r="U19" s="79"/>
      <c r="V19" s="80"/>
      <c r="W19" s="81"/>
      <c r="X19" s="82"/>
      <c r="Z19" s="46"/>
      <c r="AD19" s="45" t="s">
        <v>18</v>
      </c>
    </row>
  </sheetData>
  <mergeCells count="18">
    <mergeCell ref="L6:M6"/>
    <mergeCell ref="N6:O6"/>
    <mergeCell ref="H6:H7"/>
    <mergeCell ref="I6:I7"/>
    <mergeCell ref="A1:X1"/>
    <mergeCell ref="A2:X2"/>
    <mergeCell ref="O3:X3"/>
    <mergeCell ref="O4:X4"/>
    <mergeCell ref="V6:X6"/>
    <mergeCell ref="B19:F19"/>
    <mergeCell ref="C6:C7"/>
    <mergeCell ref="D6:D7"/>
    <mergeCell ref="E6:E7"/>
    <mergeCell ref="F6:F7"/>
    <mergeCell ref="J6:K6"/>
    <mergeCell ref="P6:S6"/>
    <mergeCell ref="G6:G7"/>
    <mergeCell ref="T6:U6"/>
  </mergeCells>
  <printOptions/>
  <pageMargins left="0.33" right="0.22" top="1" bottom="1" header="0.5" footer="0.5"/>
  <pageSetup fitToHeight="1" fitToWidth="1" horizontalDpi="300" verticalDpi="300" orientation="landscape" paperSize="9" scale="53" r:id="rId2"/>
  <ignoredErrors>
    <ignoredError sqref="U8 R8:S8 R19:S19 X8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Haluk Kaplanoglu</dc:creator>
  <cp:keywords/>
  <dc:description/>
  <cp:lastModifiedBy> </cp:lastModifiedBy>
  <cp:lastPrinted>2007-04-16T13:29:05Z</cp:lastPrinted>
  <dcterms:created xsi:type="dcterms:W3CDTF">2006-03-15T09:07:04Z</dcterms:created>
  <dcterms:modified xsi:type="dcterms:W3CDTF">2007-04-24T07:33:21Z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595185</vt:i4>
  </property>
  <property fmtid="{D5CDD505-2E9C-101B-9397-08002B2CF9AE}" pid="3" name="_EmailSubject">
    <vt:lpwstr>Weekend Box Office - WE: 17-2007</vt:lpwstr>
  </property>
  <property fmtid="{D5CDD505-2E9C-101B-9397-08002B2CF9AE}" pid="4" name="_AuthorEmail">
    <vt:lpwstr>arzuk@umutsanat.com.tr</vt:lpwstr>
  </property>
  <property fmtid="{D5CDD505-2E9C-101B-9397-08002B2CF9AE}" pid="5" name="_AuthorEmailDisplayName">
    <vt:lpwstr>Arzu Kaçmaz</vt:lpwstr>
  </property>
  <property fmtid="{D5CDD505-2E9C-101B-9397-08002B2CF9AE}" pid="6" name="_PreviousAdHocReviewCycleID">
    <vt:i4>-1892574857</vt:i4>
  </property>
</Properties>
</file>