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Haftasonu_08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<sst xmlns="http://schemas.openxmlformats.org/spreadsheetml/2006/main" count="39" uniqueCount="28">
  <si>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HAFTASONU HASILAT ve SEYİRCİ RAPORU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</si>
  <si>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</si>
  <si>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</si>
  <si>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</si>
  <si>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</si>
  <si>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</si>
  <si>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</si>
  <si>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</si>
  <si>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</si>
  <si>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</si>
  <si>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</si>
  <si>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</si>
  <si>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</si>
  <si>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Değişim</t>
  </si>
  <si>
    <t>Geçen Haftasonu</t>
  </si>
  <si>
    <t>Toplam</t>
  </si>
  <si>
    <t>Haftasonu Toplam</t>
  </si>
  <si>
    <t>HAFTASONU TOPLAM</t>
  </si>
  <si>
    <r>
      <t xml:space="preserve">HAZIRLAYAN: </t>
    </r>
    <r>
      <rPr>
        <b/>
        <sz val="12"/>
        <rFont val="Arial"/>
        <family val="2"/>
      </rPr>
      <t>Tolga AKINCI</t>
    </r>
  </si>
  <si>
    <t>Dağıtım</t>
  </si>
  <si>
    <t>Şirket</t>
  </si>
  <si>
    <t>MEDYAVİZYON</t>
  </si>
  <si>
    <t>KÜÇÜK KIYAMET</t>
  </si>
  <si>
    <t>LİMON</t>
  </si>
  <si>
    <r>
      <t>HAFTASONU:</t>
    </r>
    <r>
      <rPr>
        <b/>
        <sz val="12"/>
        <rFont val="Arial"/>
        <family val="2"/>
      </rPr>
      <t xml:space="preserve"> 08</t>
    </r>
  </si>
  <si>
    <t>16 - 18 ŞUBAT 2007</t>
  </si>
  <si>
    <t>POLİS</t>
  </si>
  <si>
    <t>EFLATUN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</si>
</sst>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#,##0.00\ \ "/>
    <numFmt numFmtId="174" formatCode="#,##0\ "/>
    <numFmt numFmtId="175" formatCode="#,##0.00\ "/>
    <numFmt numFmtId="176" formatCode="0\ %\ "/>
    <numFmt numFmtId="177" formatCode="0.00\ "/>
    <numFmt numFmtId="178" formatCode="_(* #,##0_);_(* \(#,##0\);_(* &quot;-&quot;??_);_(@_)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vertical="center"/>
      <protection locked="0"/>
    </xf>
    <xf numFmtId="172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73" fontId="0" fillId="0" borderId="3" xfId="15" applyNumberFormat="1" applyFont="1" applyBorder="1" applyAlignment="1" applyProtection="1">
      <alignment vertical="center"/>
      <protection locked="0"/>
    </xf>
    <xf numFmtId="174" fontId="0" fillId="0" borderId="4" xfId="15" applyNumberFormat="1" applyFont="1" applyBorder="1" applyAlignment="1" applyProtection="1">
      <alignment vertical="center"/>
      <protection locked="0"/>
    </xf>
    <xf numFmtId="173" fontId="0" fillId="2" borderId="3" xfId="15" applyNumberFormat="1" applyFont="1" applyFill="1" applyBorder="1" applyAlignment="1" applyProtection="1">
      <alignment vertical="center"/>
      <protection/>
    </xf>
    <xf numFmtId="174" fontId="0" fillId="0" borderId="5" xfId="15" applyNumberFormat="1" applyFont="1" applyFill="1" applyBorder="1" applyAlignment="1" applyProtection="1">
      <alignment vertical="center"/>
      <protection/>
    </xf>
    <xf numFmtId="174" fontId="0" fillId="0" borderId="5" xfId="19" applyNumberFormat="1" applyFont="1" applyBorder="1" applyAlignment="1" applyProtection="1">
      <alignment horizontal="right" vertical="center"/>
      <protection/>
    </xf>
    <xf numFmtId="175" fontId="0" fillId="0" borderId="4" xfId="19" applyNumberFormat="1" applyFont="1" applyBorder="1" applyAlignment="1" applyProtection="1">
      <alignment vertical="center"/>
      <protection/>
    </xf>
    <xf numFmtId="176" fontId="0" fillId="0" borderId="4" xfId="19" applyNumberFormat="1" applyFont="1" applyBorder="1" applyAlignment="1" applyProtection="1">
      <alignment vertical="center"/>
      <protection/>
    </xf>
    <xf numFmtId="174" fontId="0" fillId="0" borderId="5" xfId="15" applyNumberFormat="1" applyFont="1" applyBorder="1" applyAlignment="1" applyProtection="1">
      <alignment vertical="center"/>
      <protection locked="0"/>
    </xf>
    <xf numFmtId="177" fontId="0" fillId="0" borderId="6" xfId="19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9" xfId="0" applyFont="1" applyFill="1" applyBorder="1" applyAlignment="1" applyProtection="1">
      <alignment horizontal="center" vertical="center"/>
      <protection/>
    </xf>
    <xf numFmtId="0" fontId="2" fillId="3" borderId="10" xfId="0" applyFont="1" applyFill="1" applyBorder="1" applyAlignment="1" applyProtection="1">
      <alignment horizontal="center" vertical="center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10" fillId="3" borderId="12" xfId="0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10" fillId="3" borderId="15" xfId="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73" fontId="2" fillId="3" borderId="16" xfId="0" applyNumberFormat="1" applyFont="1" applyFill="1" applyBorder="1" applyAlignment="1" applyProtection="1">
      <alignment vertical="center"/>
      <protection/>
    </xf>
    <xf numFmtId="174" fontId="2" fillId="3" borderId="16" xfId="0" applyNumberFormat="1" applyFont="1" applyFill="1" applyBorder="1" applyAlignment="1" applyProtection="1">
      <alignment vertical="center"/>
      <protection/>
    </xf>
    <xf numFmtId="175" fontId="2" fillId="3" borderId="16" xfId="0" applyNumberFormat="1" applyFont="1" applyFill="1" applyBorder="1" applyAlignment="1" applyProtection="1">
      <alignment vertical="center"/>
      <protection/>
    </xf>
    <xf numFmtId="176" fontId="2" fillId="3" borderId="16" xfId="19" applyNumberFormat="1" applyFont="1" applyFill="1" applyBorder="1" applyAlignment="1" applyProtection="1">
      <alignment vertical="center"/>
      <protection/>
    </xf>
    <xf numFmtId="178" fontId="2" fillId="3" borderId="17" xfId="0" applyNumberFormat="1" applyFont="1" applyFill="1" applyBorder="1" applyAlignment="1" applyProtection="1">
      <alignment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3" fontId="2" fillId="3" borderId="18" xfId="0" applyNumberFormat="1" applyFont="1" applyFill="1" applyBorder="1" applyAlignment="1" applyProtection="1">
      <alignment horizontal="center" vertical="center"/>
      <protection/>
    </xf>
    <xf numFmtId="174" fontId="2" fillId="3" borderId="16" xfId="0" applyNumberFormat="1" applyFont="1" applyFill="1" applyBorder="1" applyAlignment="1" applyProtection="1">
      <alignment horizontal="right" vertical="center"/>
      <protection/>
    </xf>
    <xf numFmtId="173" fontId="2" fillId="3" borderId="18" xfId="0" applyNumberFormat="1" applyFont="1" applyFill="1" applyBorder="1" applyAlignment="1" applyProtection="1">
      <alignment vertical="center"/>
      <protection/>
    </xf>
    <xf numFmtId="174" fontId="2" fillId="3" borderId="18" xfId="0" applyNumberFormat="1" applyFont="1" applyFill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23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4" fillId="3" borderId="24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25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4" fillId="3" borderId="26" xfId="0" applyFont="1" applyFill="1" applyBorder="1" applyAlignment="1">
      <alignment/>
    </xf>
    <xf numFmtId="172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173" fontId="0" fillId="0" borderId="13" xfId="15" applyNumberFormat="1" applyFont="1" applyBorder="1" applyAlignment="1" applyProtection="1">
      <alignment vertical="center"/>
      <protection locked="0"/>
    </xf>
    <xf numFmtId="174" fontId="0" fillId="0" borderId="14" xfId="15" applyNumberFormat="1" applyFont="1" applyBorder="1" applyAlignment="1" applyProtection="1">
      <alignment vertical="center"/>
      <protection locked="0"/>
    </xf>
    <xf numFmtId="173" fontId="0" fillId="2" borderId="13" xfId="15" applyNumberFormat="1" applyFont="1" applyFill="1" applyBorder="1" applyAlignment="1" applyProtection="1">
      <alignment vertical="center"/>
      <protection/>
    </xf>
    <xf numFmtId="174" fontId="0" fillId="0" borderId="29" xfId="15" applyNumberFormat="1" applyFont="1" applyFill="1" applyBorder="1" applyAlignment="1" applyProtection="1">
      <alignment vertical="center"/>
      <protection/>
    </xf>
    <xf numFmtId="174" fontId="0" fillId="0" borderId="29" xfId="19" applyNumberFormat="1" applyFont="1" applyBorder="1" applyAlignment="1" applyProtection="1">
      <alignment horizontal="right" vertical="center"/>
      <protection/>
    </xf>
    <xf numFmtId="175" fontId="0" fillId="0" borderId="14" xfId="19" applyNumberFormat="1" applyFont="1" applyBorder="1" applyAlignment="1" applyProtection="1">
      <alignment vertical="center"/>
      <protection/>
    </xf>
    <xf numFmtId="176" fontId="0" fillId="0" borderId="14" xfId="19" applyNumberFormat="1" applyFont="1" applyBorder="1" applyAlignment="1" applyProtection="1">
      <alignment vertical="center"/>
      <protection/>
    </xf>
    <xf numFmtId="174" fontId="0" fillId="0" borderId="29" xfId="15" applyNumberFormat="1" applyFont="1" applyBorder="1" applyAlignment="1" applyProtection="1">
      <alignment vertical="center"/>
      <protection locked="0"/>
    </xf>
    <xf numFmtId="177" fontId="0" fillId="0" borderId="30" xfId="19" applyNumberFormat="1" applyFont="1" applyBorder="1" applyAlignment="1" applyProtection="1">
      <alignment vertical="center"/>
      <protection/>
    </xf>
    <xf numFmtId="0" fontId="7" fillId="0" borderId="31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181" fontId="7" fillId="0" borderId="0" xfId="0" applyNumberFormat="1" applyFont="1" applyFill="1" applyAlignment="1">
      <alignment vertical="center"/>
    </xf>
    <xf numFmtId="0" fontId="2" fillId="3" borderId="32" xfId="0" applyFont="1" applyFill="1" applyBorder="1" applyAlignment="1" applyProtection="1">
      <alignment vertical="center"/>
      <protection/>
    </xf>
    <xf numFmtId="0" fontId="2" fillId="3" borderId="16" xfId="0" applyFont="1" applyFill="1" applyBorder="1" applyAlignment="1" applyProtection="1">
      <alignment vertical="center"/>
      <protection/>
    </xf>
    <xf numFmtId="0" fontId="2" fillId="3" borderId="33" xfId="0" applyFont="1" applyFill="1" applyBorder="1" applyAlignment="1" applyProtection="1">
      <alignment vertical="center"/>
      <protection/>
    </xf>
    <xf numFmtId="181" fontId="0" fillId="0" borderId="5" xfId="0" applyNumberFormat="1" applyFont="1" applyFill="1" applyBorder="1" applyAlignment="1">
      <alignment horizontal="right" vertical="center"/>
    </xf>
    <xf numFmtId="173" fontId="0" fillId="0" borderId="3" xfId="15" applyNumberFormat="1" applyFont="1" applyFill="1" applyBorder="1" applyAlignment="1" applyProtection="1">
      <alignment vertical="center"/>
      <protection/>
    </xf>
    <xf numFmtId="173" fontId="0" fillId="0" borderId="34" xfId="15" applyNumberFormat="1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left" vertical="center" shrinkToFit="1"/>
      <protection locked="0"/>
    </xf>
    <xf numFmtId="173" fontId="0" fillId="2" borderId="35" xfId="15" applyNumberFormat="1" applyFont="1" applyFill="1" applyBorder="1" applyAlignment="1" applyProtection="1">
      <alignment vertical="center"/>
      <protection/>
    </xf>
    <xf numFmtId="174" fontId="0" fillId="0" borderId="36" xfId="15" applyNumberFormat="1" applyFont="1" applyFill="1" applyBorder="1" applyAlignment="1" applyProtection="1">
      <alignment vertical="center"/>
      <protection/>
    </xf>
    <xf numFmtId="174" fontId="0" fillId="0" borderId="36" xfId="19" applyNumberFormat="1" applyFont="1" applyBorder="1" applyAlignment="1" applyProtection="1">
      <alignment horizontal="right" vertical="center"/>
      <protection/>
    </xf>
    <xf numFmtId="175" fontId="0" fillId="0" borderId="37" xfId="19" applyNumberFormat="1" applyFont="1" applyBorder="1" applyAlignment="1" applyProtection="1">
      <alignment vertical="center"/>
      <protection/>
    </xf>
    <xf numFmtId="176" fontId="0" fillId="0" borderId="37" xfId="19" applyNumberFormat="1" applyFont="1" applyBorder="1" applyAlignment="1" applyProtection="1">
      <alignment vertical="center"/>
      <protection/>
    </xf>
    <xf numFmtId="177" fontId="0" fillId="0" borderId="38" xfId="19" applyNumberFormat="1" applyFont="1" applyBorder="1" applyAlignment="1" applyProtection="1">
      <alignment vertical="center"/>
      <protection/>
    </xf>
    <xf numFmtId="43" fontId="2" fillId="3" borderId="39" xfId="15" applyFont="1" applyFill="1" applyBorder="1" applyAlignment="1" applyProtection="1">
      <alignment horizontal="left" vertical="center"/>
      <protection/>
    </xf>
    <xf numFmtId="43" fontId="2" fillId="3" borderId="40" xfId="15" applyFont="1" applyFill="1" applyBorder="1" applyAlignment="1" applyProtection="1">
      <alignment horizontal="left" vertical="center"/>
      <protection/>
    </xf>
    <xf numFmtId="0" fontId="2" fillId="3" borderId="41" xfId="0" applyFont="1" applyFill="1" applyBorder="1" applyAlignment="1" applyProtection="1">
      <alignment horizontal="center" vertical="center" wrapText="1"/>
      <protection/>
    </xf>
    <xf numFmtId="0" fontId="2" fillId="3" borderId="42" xfId="0" applyFont="1" applyFill="1" applyBorder="1" applyAlignment="1" applyProtection="1">
      <alignment horizontal="center" vertical="center" wrapText="1"/>
      <protection/>
    </xf>
    <xf numFmtId="0" fontId="10" fillId="3" borderId="41" xfId="0" applyFont="1" applyFill="1" applyBorder="1" applyAlignment="1" applyProtection="1">
      <alignment horizontal="center" vertical="center" wrapText="1"/>
      <protection/>
    </xf>
    <xf numFmtId="0" fontId="10" fillId="3" borderId="42" xfId="0" applyFont="1" applyFill="1" applyBorder="1" applyAlignment="1" applyProtection="1">
      <alignment horizontal="center" vertical="center" wrapText="1"/>
      <protection/>
    </xf>
    <xf numFmtId="0" fontId="2" fillId="3" borderId="21" xfId="0" applyFont="1" applyFill="1" applyBorder="1" applyAlignment="1" applyProtection="1">
      <alignment horizontal="center" vertical="center"/>
      <protection/>
    </xf>
    <xf numFmtId="0" fontId="2" fillId="3" borderId="22" xfId="0" applyFont="1" applyFill="1" applyBorder="1" applyAlignment="1" applyProtection="1">
      <alignment horizontal="center" vertical="center"/>
      <protection/>
    </xf>
    <xf numFmtId="0" fontId="10" fillId="3" borderId="43" xfId="0" applyFont="1" applyFill="1" applyBorder="1" applyAlignment="1" applyProtection="1">
      <alignment horizontal="center" vertical="center" wrapText="1"/>
      <protection/>
    </xf>
    <xf numFmtId="0" fontId="2" fillId="3" borderId="44" xfId="0" applyFont="1" applyFill="1" applyBorder="1" applyAlignment="1" applyProtection="1">
      <alignment horizontal="center" vertical="center"/>
      <protection/>
    </xf>
    <xf numFmtId="0" fontId="2" fillId="3" borderId="45" xfId="0" applyFont="1" applyFill="1" applyBorder="1" applyAlignment="1" applyProtection="1">
      <alignment horizontal="center" vertical="center"/>
      <protection/>
    </xf>
    <xf numFmtId="0" fontId="2" fillId="3" borderId="46" xfId="0" applyFont="1" applyFill="1" applyBorder="1" applyAlignment="1" applyProtection="1">
      <alignment horizontal="center" vertical="center"/>
      <protection/>
    </xf>
    <xf numFmtId="0" fontId="2" fillId="3" borderId="39" xfId="0" applyFont="1" applyFill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173" fontId="0" fillId="0" borderId="47" xfId="15" applyNumberFormat="1" applyFont="1" applyBorder="1" applyAlignment="1" applyProtection="1">
      <alignment vertical="center"/>
      <protection locked="0"/>
    </xf>
    <xf numFmtId="174" fontId="0" fillId="0" borderId="48" xfId="15" applyNumberFormat="1" applyFont="1" applyBorder="1" applyAlignment="1" applyProtection="1">
      <alignment vertical="center"/>
      <protection locked="0"/>
    </xf>
    <xf numFmtId="173" fontId="0" fillId="2" borderId="49" xfId="15" applyNumberFormat="1" applyFont="1" applyFill="1" applyBorder="1" applyAlignment="1" applyProtection="1">
      <alignment vertical="center"/>
      <protection/>
    </xf>
    <xf numFmtId="174" fontId="0" fillId="0" borderId="50" xfId="15" applyNumberFormat="1" applyFont="1" applyFill="1" applyBorder="1" applyAlignment="1" applyProtection="1">
      <alignment vertical="center"/>
      <protection/>
    </xf>
    <xf numFmtId="174" fontId="0" fillId="0" borderId="50" xfId="19" applyNumberFormat="1" applyFont="1" applyBorder="1" applyAlignment="1" applyProtection="1">
      <alignment horizontal="right" vertical="center"/>
      <protection/>
    </xf>
    <xf numFmtId="175" fontId="0" fillId="0" borderId="48" xfId="19" applyNumberFormat="1" applyFont="1" applyBorder="1" applyAlignment="1" applyProtection="1">
      <alignment vertical="center"/>
      <protection/>
    </xf>
    <xf numFmtId="176" fontId="0" fillId="0" borderId="48" xfId="19" applyNumberFormat="1" applyFont="1" applyBorder="1" applyAlignment="1" applyProtection="1">
      <alignment vertical="center"/>
      <protection/>
    </xf>
    <xf numFmtId="173" fontId="0" fillId="0" borderId="49" xfId="15" applyNumberFormat="1" applyFont="1" applyFill="1" applyBorder="1" applyAlignment="1" applyProtection="1">
      <alignment vertical="center"/>
      <protection/>
    </xf>
    <xf numFmtId="181" fontId="0" fillId="0" borderId="50" xfId="0" applyNumberFormat="1" applyFont="1" applyFill="1" applyBorder="1" applyAlignment="1">
      <alignment horizontal="right" vertical="center"/>
    </xf>
    <xf numFmtId="177" fontId="0" fillId="0" borderId="51" xfId="19" applyNumberFormat="1" applyFont="1" applyBorder="1" applyAlignment="1" applyProtection="1">
      <alignment vertical="center"/>
      <protection/>
    </xf>
    <xf numFmtId="173" fontId="0" fillId="2" borderId="34" xfId="15" applyNumberFormat="1" applyFont="1" applyFill="1" applyBorder="1" applyAlignment="1" applyProtection="1">
      <alignment vertical="center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7</xdr:col>
      <xdr:colOff>114300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152400"/>
          <a:ext cx="503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tabSelected="1" zoomScale="70" zoomScaleNormal="7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2" bestFit="1" customWidth="1"/>
    <col min="2" max="2" width="0.85546875" style="2" customWidth="1"/>
    <col min="3" max="3" width="25.140625" style="2" customWidth="1"/>
    <col min="4" max="4" width="9.8515625" style="2" customWidth="1"/>
    <col min="5" max="5" width="16.140625" style="2" customWidth="1"/>
    <col min="6" max="6" width="16.28125" style="2" bestFit="1" customWidth="1"/>
    <col min="7" max="7" width="6.140625" style="2" customWidth="1"/>
    <col min="8" max="8" width="6.14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140625" style="2" bestFit="1" customWidth="1"/>
    <col min="19" max="19" width="7.00390625" style="2" customWidth="1"/>
    <col min="20" max="20" width="14.00390625" style="2" customWidth="1"/>
    <col min="21" max="21" width="10.421875" style="2" bestFit="1" customWidth="1"/>
    <col min="22" max="22" width="14.00390625" style="2" customWidth="1"/>
    <col min="23" max="23" width="8.7109375" style="2" customWidth="1"/>
    <col min="24" max="24" width="7.00390625" style="2" customWidth="1"/>
    <col min="25" max="16384" width="9.140625" style="2" customWidth="1"/>
  </cols>
  <sheetData>
    <row r="1" spans="2:3" ht="6" customHeight="1" thickBot="1">
      <c r="B1" s="1"/>
      <c r="C1" s="1"/>
    </row>
    <row r="2" spans="2:24" ht="23.25">
      <c r="B2" s="57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</row>
    <row r="3" spans="2:24" s="3" customFormat="1" ht="15.75">
      <c r="B3" s="58"/>
      <c r="C3" s="33"/>
      <c r="D3" s="51"/>
      <c r="E3" s="51"/>
      <c r="F3" s="51"/>
      <c r="G3" s="51"/>
      <c r="H3" s="51"/>
      <c r="I3" s="51"/>
      <c r="J3" s="51" t="s">
        <v>18</v>
      </c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2"/>
    </row>
    <row r="4" spans="2:24" s="3" customFormat="1" ht="15.75">
      <c r="B4" s="58"/>
      <c r="C4" s="34"/>
      <c r="D4" s="51"/>
      <c r="E4" s="51"/>
      <c r="F4" s="51"/>
      <c r="G4" s="51"/>
      <c r="H4" s="51"/>
      <c r="I4" s="51"/>
      <c r="J4" s="51" t="s">
        <v>24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</row>
    <row r="5" spans="2:24" s="3" customFormat="1" ht="15">
      <c r="B5" s="58"/>
      <c r="C5" s="34"/>
      <c r="D5" s="51"/>
      <c r="E5" s="51"/>
      <c r="F5" s="51"/>
      <c r="G5" s="51"/>
      <c r="H5" s="51"/>
      <c r="I5" s="51"/>
      <c r="J5" s="53" t="s">
        <v>25</v>
      </c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2"/>
    </row>
    <row r="6" spans="2:24" ht="14.25">
      <c r="B6" s="59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51"/>
      <c r="X6" s="52"/>
    </row>
    <row r="7" spans="2:24" ht="18.75" thickBot="1">
      <c r="B7" s="60"/>
      <c r="C7" s="54" t="s">
        <v>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</row>
    <row r="8" spans="2:3" ht="6" customHeight="1" thickBot="1">
      <c r="B8" s="1"/>
      <c r="C8" s="1"/>
    </row>
    <row r="9" spans="1:24" s="3" customFormat="1" ht="18" customHeight="1">
      <c r="A9" s="4"/>
      <c r="B9" s="22"/>
      <c r="C9" s="91" t="s">
        <v>2</v>
      </c>
      <c r="D9" s="93" t="s">
        <v>3</v>
      </c>
      <c r="E9" s="93" t="s">
        <v>19</v>
      </c>
      <c r="F9" s="93" t="s">
        <v>20</v>
      </c>
      <c r="G9" s="95" t="s">
        <v>4</v>
      </c>
      <c r="H9" s="95" t="s">
        <v>5</v>
      </c>
      <c r="I9" s="95" t="s">
        <v>6</v>
      </c>
      <c r="J9" s="100" t="s">
        <v>7</v>
      </c>
      <c r="K9" s="101"/>
      <c r="L9" s="100" t="s">
        <v>8</v>
      </c>
      <c r="M9" s="101"/>
      <c r="N9" s="100" t="s">
        <v>9</v>
      </c>
      <c r="O9" s="101"/>
      <c r="P9" s="102" t="s">
        <v>16</v>
      </c>
      <c r="Q9" s="97"/>
      <c r="R9" s="97"/>
      <c r="S9" s="103"/>
      <c r="T9" s="100" t="s">
        <v>14</v>
      </c>
      <c r="U9" s="101"/>
      <c r="V9" s="97" t="s">
        <v>15</v>
      </c>
      <c r="W9" s="97"/>
      <c r="X9" s="98"/>
    </row>
    <row r="10" spans="1:24" s="3" customFormat="1" ht="30" customHeight="1" thickBot="1">
      <c r="A10" s="5"/>
      <c r="B10" s="23"/>
      <c r="C10" s="92"/>
      <c r="D10" s="94"/>
      <c r="E10" s="94"/>
      <c r="F10" s="94"/>
      <c r="G10" s="96"/>
      <c r="H10" s="96"/>
      <c r="I10" s="99"/>
      <c r="J10" s="24" t="s">
        <v>10</v>
      </c>
      <c r="K10" s="25" t="s">
        <v>1</v>
      </c>
      <c r="L10" s="24" t="s">
        <v>10</v>
      </c>
      <c r="M10" s="25" t="s">
        <v>1</v>
      </c>
      <c r="N10" s="24" t="s">
        <v>10</v>
      </c>
      <c r="O10" s="25" t="s">
        <v>1</v>
      </c>
      <c r="P10" s="26" t="s">
        <v>10</v>
      </c>
      <c r="Q10" s="27" t="s">
        <v>1</v>
      </c>
      <c r="R10" s="28" t="s">
        <v>11</v>
      </c>
      <c r="S10" s="29" t="s">
        <v>12</v>
      </c>
      <c r="T10" s="30" t="s">
        <v>10</v>
      </c>
      <c r="U10" s="31" t="s">
        <v>13</v>
      </c>
      <c r="V10" s="26" t="s">
        <v>10</v>
      </c>
      <c r="W10" s="27" t="s">
        <v>1</v>
      </c>
      <c r="X10" s="32" t="s">
        <v>12</v>
      </c>
    </row>
    <row r="11" spans="1:24" s="21" customFormat="1" ht="22.5" customHeight="1">
      <c r="A11" s="77">
        <v>1</v>
      </c>
      <c r="B11" s="46"/>
      <c r="C11" s="6" t="s">
        <v>26</v>
      </c>
      <c r="D11" s="7">
        <v>39129</v>
      </c>
      <c r="E11" s="75" t="s">
        <v>21</v>
      </c>
      <c r="F11" s="84" t="s">
        <v>27</v>
      </c>
      <c r="G11" s="8">
        <v>113</v>
      </c>
      <c r="H11" s="104">
        <v>118</v>
      </c>
      <c r="I11" s="105">
        <v>1</v>
      </c>
      <c r="J11" s="106">
        <v>68901.5</v>
      </c>
      <c r="K11" s="107">
        <v>8603</v>
      </c>
      <c r="L11" s="106">
        <v>139538.5</v>
      </c>
      <c r="M11" s="107">
        <v>15996</v>
      </c>
      <c r="N11" s="106">
        <v>172551.5</v>
      </c>
      <c r="O11" s="107">
        <v>19993</v>
      </c>
      <c r="P11" s="108">
        <f>J11+L11+N11</f>
        <v>380991.5</v>
      </c>
      <c r="Q11" s="109">
        <f>K11+M11+O11</f>
        <v>44592</v>
      </c>
      <c r="R11" s="110">
        <f>IF(P11&lt;&gt;0,Q11/H11,"")</f>
        <v>377.89830508474574</v>
      </c>
      <c r="S11" s="111">
        <f>IF(P11&lt;&gt;0,P11/Q11,"")</f>
        <v>8.543942859705776</v>
      </c>
      <c r="T11" s="106"/>
      <c r="U11" s="112">
        <f>IF(T11&lt;&gt;0,-(T11-P11)/T11,"")</f>
      </c>
      <c r="V11" s="113">
        <f>380991.5+0</f>
        <v>380991.5</v>
      </c>
      <c r="W11" s="114">
        <f>44592</f>
        <v>44592</v>
      </c>
      <c r="X11" s="115">
        <f>IF(V11&lt;&gt;0,V11/W11,"")</f>
        <v>8.543942859705776</v>
      </c>
    </row>
    <row r="12" spans="1:24" s="21" customFormat="1" ht="22.5" customHeight="1">
      <c r="A12" s="77">
        <v>2</v>
      </c>
      <c r="B12" s="47"/>
      <c r="C12" s="6" t="s">
        <v>22</v>
      </c>
      <c r="D12" s="7">
        <v>39073</v>
      </c>
      <c r="E12" s="75" t="s">
        <v>21</v>
      </c>
      <c r="F12" s="84" t="s">
        <v>23</v>
      </c>
      <c r="G12" s="8">
        <v>112</v>
      </c>
      <c r="H12" s="8">
        <v>10</v>
      </c>
      <c r="I12" s="9">
        <v>9</v>
      </c>
      <c r="J12" s="10">
        <v>1195</v>
      </c>
      <c r="K12" s="11">
        <v>255</v>
      </c>
      <c r="L12" s="10">
        <v>2397</v>
      </c>
      <c r="M12" s="11">
        <v>478</v>
      </c>
      <c r="N12" s="10">
        <v>2556</v>
      </c>
      <c r="O12" s="11">
        <v>496</v>
      </c>
      <c r="P12" s="116">
        <f>J12+L12+N12</f>
        <v>6148</v>
      </c>
      <c r="Q12" s="13">
        <f>K12+M12+O12</f>
        <v>1229</v>
      </c>
      <c r="R12" s="14">
        <f>IF(P12&lt;&gt;0,Q12/H12,"")</f>
        <v>122.9</v>
      </c>
      <c r="S12" s="15">
        <f>IF(P12&lt;&gt;0,P12/Q12,"")</f>
        <v>5.002441008950366</v>
      </c>
      <c r="T12" s="10">
        <v>9047</v>
      </c>
      <c r="U12" s="16">
        <f>IF(T12&lt;&gt;0,-(T12-P12)/T12,"")</f>
        <v>-0.3204377141593899</v>
      </c>
      <c r="V12" s="83">
        <f>789768+1289903.5+386658+174047.5+53640.5+11222+13202+16336.5+6148</f>
        <v>2740926</v>
      </c>
      <c r="W12" s="81">
        <f>106210+169709+52723+26534+10972+2184+2814+3779+1229</f>
        <v>376154</v>
      </c>
      <c r="X12" s="18">
        <f>IF(V12&lt;&gt;0,V12/W12,"")</f>
        <v>7.28671235717286</v>
      </c>
    </row>
    <row r="13" spans="1:24" s="21" customFormat="1" ht="22.5" customHeight="1">
      <c r="A13" s="77">
        <v>3</v>
      </c>
      <c r="B13" s="47"/>
      <c r="C13" s="6"/>
      <c r="D13" s="7"/>
      <c r="E13" s="75"/>
      <c r="F13" s="75"/>
      <c r="G13" s="8"/>
      <c r="H13" s="8"/>
      <c r="I13" s="9"/>
      <c r="J13" s="10"/>
      <c r="K13" s="11"/>
      <c r="L13" s="10"/>
      <c r="M13" s="11"/>
      <c r="N13" s="10"/>
      <c r="O13" s="11"/>
      <c r="P13" s="85"/>
      <c r="Q13" s="86"/>
      <c r="R13" s="87"/>
      <c r="S13" s="88"/>
      <c r="T13" s="10"/>
      <c r="U13" s="89"/>
      <c r="V13" s="83"/>
      <c r="W13" s="81"/>
      <c r="X13" s="90"/>
    </row>
    <row r="14" spans="1:24" s="21" customFormat="1" ht="22.5" customHeight="1">
      <c r="A14" s="77">
        <v>4</v>
      </c>
      <c r="B14" s="47"/>
      <c r="C14" s="6"/>
      <c r="D14" s="7"/>
      <c r="E14" s="75"/>
      <c r="F14" s="75"/>
      <c r="G14" s="8"/>
      <c r="H14" s="9"/>
      <c r="I14" s="9"/>
      <c r="J14" s="10"/>
      <c r="K14" s="11"/>
      <c r="L14" s="10"/>
      <c r="M14" s="11"/>
      <c r="N14" s="10"/>
      <c r="O14" s="11"/>
      <c r="P14" s="12"/>
      <c r="Q14" s="13"/>
      <c r="R14" s="14"/>
      <c r="S14" s="15"/>
      <c r="T14" s="10"/>
      <c r="U14" s="16"/>
      <c r="V14" s="82"/>
      <c r="W14" s="81"/>
      <c r="X14" s="18"/>
    </row>
    <row r="15" spans="1:24" s="21" customFormat="1" ht="22.5" customHeight="1">
      <c r="A15" s="77">
        <v>5</v>
      </c>
      <c r="B15" s="47"/>
      <c r="C15" s="6"/>
      <c r="D15" s="7"/>
      <c r="E15" s="75"/>
      <c r="F15" s="75"/>
      <c r="G15" s="8"/>
      <c r="H15" s="9"/>
      <c r="I15" s="9"/>
      <c r="J15" s="10"/>
      <c r="K15" s="11"/>
      <c r="L15" s="10"/>
      <c r="M15" s="11"/>
      <c r="N15" s="10"/>
      <c r="O15" s="11"/>
      <c r="P15" s="12"/>
      <c r="Q15" s="13"/>
      <c r="R15" s="14"/>
      <c r="S15" s="15"/>
      <c r="T15" s="10"/>
      <c r="U15" s="16"/>
      <c r="V15" s="10"/>
      <c r="W15" s="81"/>
      <c r="X15" s="18"/>
    </row>
    <row r="16" spans="1:24" s="21" customFormat="1" ht="22.5" customHeight="1">
      <c r="A16" s="77">
        <v>6</v>
      </c>
      <c r="B16" s="47"/>
      <c r="C16" s="6"/>
      <c r="D16" s="7"/>
      <c r="E16" s="75"/>
      <c r="F16" s="75"/>
      <c r="G16" s="8"/>
      <c r="H16" s="9"/>
      <c r="I16" s="9"/>
      <c r="J16" s="10"/>
      <c r="K16" s="11"/>
      <c r="L16" s="10"/>
      <c r="M16" s="11"/>
      <c r="N16" s="10"/>
      <c r="O16" s="11"/>
      <c r="P16" s="12"/>
      <c r="Q16" s="13"/>
      <c r="R16" s="14"/>
      <c r="S16" s="15"/>
      <c r="T16" s="10"/>
      <c r="U16" s="16"/>
      <c r="V16" s="82"/>
      <c r="W16" s="81"/>
      <c r="X16" s="18"/>
    </row>
    <row r="17" spans="1:24" s="21" customFormat="1" ht="22.5" customHeight="1">
      <c r="A17" s="77">
        <v>7</v>
      </c>
      <c r="B17" s="47"/>
      <c r="C17" s="6"/>
      <c r="D17" s="7"/>
      <c r="E17" s="75"/>
      <c r="F17" s="75"/>
      <c r="G17" s="8"/>
      <c r="H17" s="9"/>
      <c r="I17" s="9"/>
      <c r="J17" s="10"/>
      <c r="K17" s="11"/>
      <c r="L17" s="10"/>
      <c r="M17" s="11"/>
      <c r="N17" s="10"/>
      <c r="O17" s="11"/>
      <c r="P17" s="12"/>
      <c r="Q17" s="13"/>
      <c r="R17" s="14">
        <f>IF(P17&lt;&gt;0,Q17/H17,"")</f>
      </c>
      <c r="S17" s="15">
        <f>IF(P17&lt;&gt;0,P17/Q17,"")</f>
      </c>
      <c r="T17" s="10"/>
      <c r="U17" s="16"/>
      <c r="V17" s="10"/>
      <c r="W17" s="17"/>
      <c r="X17" s="18">
        <f>IF(V17&lt;&gt;0,V17/W17,"")</f>
      </c>
    </row>
    <row r="18" spans="1:24" s="21" customFormat="1" ht="22.5" customHeight="1">
      <c r="A18" s="77">
        <v>8</v>
      </c>
      <c r="B18" s="47"/>
      <c r="C18" s="6"/>
      <c r="D18" s="7"/>
      <c r="E18" s="75"/>
      <c r="F18" s="75"/>
      <c r="G18" s="8"/>
      <c r="H18" s="9"/>
      <c r="I18" s="9"/>
      <c r="J18" s="10"/>
      <c r="K18" s="11"/>
      <c r="L18" s="10"/>
      <c r="M18" s="11"/>
      <c r="N18" s="10"/>
      <c r="O18" s="11"/>
      <c r="P18" s="12"/>
      <c r="Q18" s="13"/>
      <c r="R18" s="14">
        <f>IF(P18&lt;&gt;0,Q18/H18,"")</f>
      </c>
      <c r="S18" s="15">
        <f>IF(P18&lt;&gt;0,P18/Q18,"")</f>
      </c>
      <c r="T18" s="10"/>
      <c r="U18" s="16"/>
      <c r="V18" s="10"/>
      <c r="W18" s="17"/>
      <c r="X18" s="18">
        <f>IF(V18&lt;&gt;0,V18/W18,"")</f>
      </c>
    </row>
    <row r="19" spans="1:24" s="21" customFormat="1" ht="22.5" customHeight="1">
      <c r="A19" s="77">
        <v>9</v>
      </c>
      <c r="B19" s="47"/>
      <c r="C19" s="6"/>
      <c r="D19" s="7"/>
      <c r="E19" s="75"/>
      <c r="F19" s="75"/>
      <c r="G19" s="8"/>
      <c r="H19" s="9"/>
      <c r="I19" s="9"/>
      <c r="J19" s="10"/>
      <c r="K19" s="11"/>
      <c r="L19" s="10"/>
      <c r="M19" s="11"/>
      <c r="N19" s="10"/>
      <c r="O19" s="11"/>
      <c r="P19" s="12"/>
      <c r="Q19" s="13"/>
      <c r="R19" s="14">
        <f>IF(P19&lt;&gt;0,Q19/H19,"")</f>
      </c>
      <c r="S19" s="15">
        <f>IF(P19&lt;&gt;0,P19/Q19,"")</f>
      </c>
      <c r="T19" s="10"/>
      <c r="U19" s="16"/>
      <c r="V19" s="10"/>
      <c r="W19" s="17"/>
      <c r="X19" s="18">
        <f>IF(V19&lt;&gt;0,V19/W19,"")</f>
      </c>
    </row>
    <row r="20" spans="1:24" s="21" customFormat="1" ht="22.5" customHeight="1" thickBot="1">
      <c r="A20" s="77">
        <v>10</v>
      </c>
      <c r="B20" s="73"/>
      <c r="C20" s="74"/>
      <c r="D20" s="61"/>
      <c r="E20" s="76"/>
      <c r="F20" s="76"/>
      <c r="G20" s="62"/>
      <c r="H20" s="63"/>
      <c r="I20" s="62"/>
      <c r="J20" s="64"/>
      <c r="K20" s="65"/>
      <c r="L20" s="64"/>
      <c r="M20" s="65"/>
      <c r="N20" s="64"/>
      <c r="O20" s="65"/>
      <c r="P20" s="66"/>
      <c r="Q20" s="67"/>
      <c r="R20" s="68">
        <f>IF(P20&lt;&gt;0,Q20/H20,"")</f>
      </c>
      <c r="S20" s="69">
        <f>IF(P20&lt;&gt;0,P20/Q20,"")</f>
      </c>
      <c r="T20" s="64"/>
      <c r="U20" s="70"/>
      <c r="V20" s="64"/>
      <c r="W20" s="71"/>
      <c r="X20" s="72">
        <f>IF(V20&lt;&gt;0,V20/W20,"")</f>
      </c>
    </row>
    <row r="21" spans="2:3" ht="6" customHeight="1" thickBot="1">
      <c r="B21" s="1"/>
      <c r="C21" s="1"/>
    </row>
    <row r="22" spans="1:24" s="21" customFormat="1" ht="22.5" customHeight="1" thickBot="1">
      <c r="A22" s="19"/>
      <c r="B22" s="78" t="s">
        <v>17</v>
      </c>
      <c r="C22" s="79"/>
      <c r="D22" s="79"/>
      <c r="E22" s="80"/>
      <c r="F22" s="80"/>
      <c r="G22" s="42">
        <f>SUM(G11:G20)</f>
        <v>225</v>
      </c>
      <c r="H22" s="42">
        <f>SUM(H11:H20)</f>
        <v>128</v>
      </c>
      <c r="I22" s="41"/>
      <c r="J22" s="36"/>
      <c r="K22" s="37"/>
      <c r="L22" s="36"/>
      <c r="M22" s="37"/>
      <c r="N22" s="36"/>
      <c r="O22" s="37"/>
      <c r="P22" s="44">
        <f>SUM(P11:P20)</f>
        <v>387139.5</v>
      </c>
      <c r="Q22" s="45">
        <f>SUM(Q11:Q20)</f>
        <v>45821</v>
      </c>
      <c r="R22" s="43"/>
      <c r="S22" s="38"/>
      <c r="T22" s="36"/>
      <c r="U22" s="39"/>
      <c r="V22" s="44">
        <f>SUM(V11:V20)</f>
        <v>3121917.5</v>
      </c>
      <c r="W22" s="45">
        <f>SUM(W11:W20)</f>
        <v>420746</v>
      </c>
      <c r="X22" s="40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20"/>
    </row>
    <row r="44" ht="12.75" customHeight="1">
      <c r="D44" s="20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V9:X9"/>
    <mergeCell ref="H9:H10"/>
    <mergeCell ref="I9:I10"/>
    <mergeCell ref="J9:K9"/>
    <mergeCell ref="L9:M9"/>
    <mergeCell ref="N9:O9"/>
    <mergeCell ref="P9:S9"/>
    <mergeCell ref="T9:U9"/>
    <mergeCell ref="C9:C10"/>
    <mergeCell ref="D9:D10"/>
    <mergeCell ref="E9:E10"/>
    <mergeCell ref="G9:G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Cenga</cp:lastModifiedBy>
  <cp:lastPrinted>2007-02-19T14:28:28Z</cp:lastPrinted>
  <dcterms:created xsi:type="dcterms:W3CDTF">2006-03-27T14:17:33Z</dcterms:created>
  <dcterms:modified xsi:type="dcterms:W3CDTF">2007-02-19T14:30:21Z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