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48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<sst xmlns="http://schemas.openxmlformats.org/spreadsheetml/2006/main" count="24" uniqueCount="21">
  <si>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</si>
  <si>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</si>
  <si>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</si>
  <si>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</si>
  <si>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</si>
  <si>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</si>
  <si>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</si>
  <si>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</si>
  <si>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</si>
  <si>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</si>
  <si>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</si>
  <si>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</si>
  <si>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</si>
  <si>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</si>
  <si>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</si>
  <si>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</si>
  <si>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</si>
  <si>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İLK AŞK</t>
  </si>
  <si>
    <t>TIM'S</t>
  </si>
  <si>
    <r>
      <t>HAFTA:</t>
    </r>
    <r>
      <rPr>
        <b/>
        <sz val="12"/>
        <rFont val="Arial"/>
        <family val="2"/>
      </rPr>
      <t xml:space="preserve"> 48</t>
    </r>
  </si>
  <si>
    <t>24 - 30 KASIM 2006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</si>
</sst>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171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1" fontId="9" fillId="2" borderId="40" xfId="15" applyFont="1" applyFill="1" applyBorder="1" applyAlignment="1" applyProtection="1">
      <alignment horizontal="left" vertical="center"/>
      <protection/>
    </xf>
    <xf numFmtId="171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19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20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1" t="s">
        <v>4</v>
      </c>
      <c r="H9" s="111" t="s">
        <v>5</v>
      </c>
      <c r="I9" s="111" t="s">
        <v>6</v>
      </c>
      <c r="J9" s="109" t="s">
        <v>12</v>
      </c>
      <c r="K9" s="107"/>
      <c r="L9" s="107"/>
      <c r="M9" s="110"/>
      <c r="N9" s="107" t="s">
        <v>7</v>
      </c>
      <c r="O9" s="107"/>
      <c r="P9" s="108"/>
    </row>
    <row r="10" spans="1:16" s="3" customFormat="1" ht="30" customHeight="1" thickBot="1">
      <c r="A10" s="86"/>
      <c r="B10" s="33"/>
      <c r="C10" s="103"/>
      <c r="D10" s="105"/>
      <c r="E10" s="106"/>
      <c r="F10" s="106"/>
      <c r="G10" s="112"/>
      <c r="H10" s="112"/>
      <c r="I10" s="112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17</v>
      </c>
      <c r="D11" s="41">
        <v>39038</v>
      </c>
      <c r="E11" s="42" t="s">
        <v>16</v>
      </c>
      <c r="F11" s="42" t="s">
        <v>18</v>
      </c>
      <c r="G11" s="43">
        <v>109</v>
      </c>
      <c r="H11" s="44">
        <v>109</v>
      </c>
      <c r="I11" s="44">
        <v>2</v>
      </c>
      <c r="J11" s="80">
        <v>578949</v>
      </c>
      <c r="K11" s="45">
        <v>73537</v>
      </c>
      <c r="L11" s="46">
        <f>IF(J11&lt;&gt;0,K11/H11,"")</f>
        <v>674.651376146789</v>
      </c>
      <c r="M11" s="47">
        <f>IF(J11&lt;&gt;0,J11/K11,"")</f>
        <v>7.87289391734773</v>
      </c>
      <c r="N11" s="75">
        <f>712634+578949</f>
        <v>1291583</v>
      </c>
      <c r="O11" s="82">
        <f>88349+73537</f>
        <v>161886</v>
      </c>
      <c r="P11" s="78">
        <f>IF(N11&lt;&gt;0,N11/O11,"")</f>
        <v>7.978348961614963</v>
      </c>
    </row>
    <row r="12" spans="1:16" s="5" customFormat="1" ht="22.5" customHeight="1">
      <c r="A12" s="4">
        <v>2</v>
      </c>
      <c r="B12" s="52"/>
      <c r="C12" s="60"/>
      <c r="D12" s="61"/>
      <c r="E12" s="62"/>
      <c r="F12" s="62"/>
      <c r="G12" s="53"/>
      <c r="H12" s="54"/>
      <c r="I12" s="54"/>
      <c r="J12" s="81"/>
      <c r="K12" s="67"/>
      <c r="L12" s="68"/>
      <c r="M12" s="72"/>
      <c r="N12" s="74"/>
      <c r="O12" s="49"/>
      <c r="P12" s="77"/>
    </row>
    <row r="13" spans="1:16" s="2" customFormat="1" ht="22.5" customHeight="1">
      <c r="A13" s="4">
        <v>3</v>
      </c>
      <c r="B13" s="22"/>
      <c r="C13" s="60"/>
      <c r="D13" s="61"/>
      <c r="E13" s="62"/>
      <c r="F13" s="62"/>
      <c r="G13" s="53"/>
      <c r="H13" s="54"/>
      <c r="I13" s="54"/>
      <c r="J13" s="81"/>
      <c r="K13" s="67"/>
      <c r="L13" s="68"/>
      <c r="M13" s="72"/>
      <c r="N13" s="74"/>
      <c r="O13" s="49"/>
      <c r="P13" s="77"/>
    </row>
    <row r="14" spans="1:16" s="5" customFormat="1" ht="22.5" customHeight="1">
      <c r="A14" s="4">
        <v>4</v>
      </c>
      <c r="B14" s="22"/>
      <c r="C14" s="60"/>
      <c r="D14" s="61"/>
      <c r="E14" s="62"/>
      <c r="F14" s="62"/>
      <c r="G14" s="53"/>
      <c r="H14" s="54"/>
      <c r="I14" s="54"/>
      <c r="J14" s="81"/>
      <c r="K14" s="67"/>
      <c r="L14" s="68"/>
      <c r="M14" s="72"/>
      <c r="N14" s="74"/>
      <c r="O14" s="49"/>
      <c r="P14" s="77"/>
    </row>
    <row r="15" spans="1:16" s="5" customFormat="1" ht="22.5" customHeight="1">
      <c r="A15" s="4">
        <v>5</v>
      </c>
      <c r="B15" s="22"/>
      <c r="C15" s="60"/>
      <c r="D15" s="61"/>
      <c r="E15" s="62"/>
      <c r="F15" s="62"/>
      <c r="G15" s="53"/>
      <c r="H15" s="54"/>
      <c r="I15" s="54"/>
      <c r="J15" s="81"/>
      <c r="K15" s="67"/>
      <c r="L15" s="68"/>
      <c r="M15" s="72"/>
      <c r="N15" s="74"/>
      <c r="O15" s="49"/>
      <c r="P15" s="77"/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109</v>
      </c>
      <c r="H22" s="25">
        <f>SUM(H11:H21)</f>
        <v>109</v>
      </c>
      <c r="I22" s="26"/>
      <c r="J22" s="27">
        <f>SUM(J11:J20)</f>
        <v>578949</v>
      </c>
      <c r="K22" s="28">
        <f>SUM(K11:K20)</f>
        <v>73537</v>
      </c>
      <c r="L22" s="29"/>
      <c r="M22" s="30"/>
      <c r="N22" s="27">
        <f>SUM(N11:N20)</f>
        <v>1291583</v>
      </c>
      <c r="O22" s="28">
        <f>SUM(O11:O20)</f>
        <v>161886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2006-03-31T10:29:52Z</cp:lastPrinted>
  <dcterms:created xsi:type="dcterms:W3CDTF">2004-07-30T11:27:24Z</dcterms:created>
  <dcterms:modified xsi:type="dcterms:W3CDTF">2006-12-01T13:43:55Z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