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Haftalık'!$A$1:$L$19</definedName>
  </definedNames>
  <calcPr fullCalcOnLoad="1"/>
</workbook>
</file>

<file path=xl/sharedStrings.xml><?xml version="1.0" encoding="utf-8"?>
<sst xmlns="http://schemas.openxmlformats.org/spreadsheetml/2006/main" count="51" uniqueCount="38">
  <si>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</si>
  <si>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</si>
  <si>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</si>
  <si>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</si>
  <si>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</si>
  <si>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</si>
  <si>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</si>
  <si>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</si>
  <si>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</si>
  <si>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</si>
  <si>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</si>
  <si>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</si>
  <si>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</si>
  <si>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ARAF</t>
  </si>
  <si>
    <t>BİR FİLM - DFGS</t>
  </si>
  <si>
    <t>HOWL'S MOVING CASTLE</t>
  </si>
  <si>
    <t>WILD BUNCH</t>
  </si>
  <si>
    <t>PATHE</t>
  </si>
  <si>
    <t>WIND THAT SHAKES THE BARLEY, THE</t>
  </si>
  <si>
    <t>CINEMEDYA</t>
  </si>
  <si>
    <t>TEXAS CHAINSAW MASSACRE, THE</t>
  </si>
  <si>
    <t>ETERNAL SUNSHINE OF THE SPOTLESS MIND</t>
  </si>
  <si>
    <t>2006 / 47</t>
  </si>
  <si>
    <t>17 - 23 Kasım 2006</t>
  </si>
  <si>
    <t>TRAMVAY</t>
  </si>
  <si>
    <t>C.R.A.Z.Y.</t>
  </si>
  <si>
    <t>ITALIAN FOR BEGINNERS</t>
  </si>
  <si>
    <t>OLGUN ARUN</t>
  </si>
  <si>
    <t>FILMS DIST.</t>
  </si>
  <si>
    <t>BIN JIP (3 Iron)</t>
  </si>
  <si>
    <t>CINECLICK ASIA</t>
  </si>
  <si>
    <t>TRUST FILMS</t>
  </si>
  <si>
    <t>DAĞITIMCI</t>
  </si>
  <si>
    <t>BİR FİLM</t>
  </si>
  <si>
    <t>BU HAFTA</t>
  </si>
  <si>
    <t>SALON BAŞINA DÜŞEN SEYİRCİ SAYISI</t>
  </si>
  <si>
    <t>ORTALAMA BİLET (YTL)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</si>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</sst>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19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>
        <color indexed="9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3" fontId="8" fillId="4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right" vertical="center"/>
    </xf>
    <xf numFmtId="4" fontId="8" fillId="4" borderId="1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876300"/>
          <a:ext cx="136588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43400" y="876300"/>
          <a:ext cx="695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477500" y="876300"/>
          <a:ext cx="35718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1381125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81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="65" zoomScaleNormal="65" workbookViewId="0" topLeftCell="A1">
      <selection activeCell="K9" sqref="K9"/>
    </sheetView>
  </sheetViews>
  <sheetFormatPr defaultColWidth="9.140625" defaultRowHeight="12.75"/>
  <cols>
    <col min="1" max="1" width="4.7109375" style="11" bestFit="1" customWidth="1"/>
    <col min="2" max="2" width="57.00390625" style="12" customWidth="1"/>
    <col min="3" max="3" width="12.421875" style="12" bestFit="1" customWidth="1"/>
    <col min="4" max="4" width="16.8515625" style="12" bestFit="1" customWidth="1"/>
    <col min="5" max="5" width="22.140625" style="12" bestFit="1" customWidth="1"/>
    <col min="6" max="6" width="11.140625" style="12" bestFit="1" customWidth="1"/>
    <col min="7" max="8" width="9.8515625" style="12" bestFit="1" customWidth="1"/>
    <col min="9" max="9" width="13.140625" style="12" bestFit="1" customWidth="1"/>
    <col min="10" max="10" width="15.7109375" style="12" bestFit="1" customWidth="1"/>
    <col min="11" max="11" width="24.140625" style="12" bestFit="1" customWidth="1"/>
    <col min="12" max="12" width="18.00390625" style="12" customWidth="1"/>
    <col min="13" max="13" width="13.140625" style="13" bestFit="1" customWidth="1"/>
    <col min="14" max="14" width="15.7109375" style="13" customWidth="1"/>
    <col min="15" max="15" width="18.421875" style="13" customWidth="1"/>
    <col min="16" max="16384" width="9.140625" style="13" customWidth="1"/>
  </cols>
  <sheetData>
    <row r="1" spans="1:12" ht="1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5" ht="18" customHeight="1">
      <c r="A2" s="26"/>
      <c r="B2" s="29"/>
      <c r="C2" s="51" t="s">
        <v>7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15" t="s">
        <v>9</v>
      </c>
      <c r="O2" s="16" t="s">
        <v>22</v>
      </c>
    </row>
    <row r="3" spans="1:15" ht="18" customHeight="1" thickBot="1">
      <c r="A3" s="26"/>
      <c r="B3" s="29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3" t="s">
        <v>23</v>
      </c>
      <c r="O3" s="54"/>
    </row>
    <row r="4" spans="1:15" ht="18" customHeight="1" thickBot="1">
      <c r="A4" s="26"/>
      <c r="B4" s="29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17" t="s">
        <v>8</v>
      </c>
      <c r="O4" s="18" t="s">
        <v>11</v>
      </c>
    </row>
    <row r="5" spans="1:12" ht="18" customHeight="1">
      <c r="A5" s="26"/>
      <c r="B5" s="25"/>
      <c r="C5" s="34"/>
      <c r="D5" s="34"/>
      <c r="E5" s="34"/>
      <c r="F5" s="34"/>
      <c r="G5" s="34"/>
      <c r="H5" s="34"/>
      <c r="I5" s="34"/>
      <c r="J5" s="35"/>
      <c r="K5" s="36"/>
      <c r="L5" s="37"/>
    </row>
    <row r="6" spans="1:12" ht="18" customHeight="1" thickBot="1">
      <c r="A6" s="26"/>
      <c r="B6" s="27"/>
      <c r="C6" s="34"/>
      <c r="D6" s="34"/>
      <c r="E6" s="34"/>
      <c r="F6" s="34"/>
      <c r="G6" s="34"/>
      <c r="H6" s="34"/>
      <c r="I6" s="34"/>
      <c r="J6" s="35"/>
      <c r="K6" s="36"/>
      <c r="L6" s="37"/>
    </row>
    <row r="7" spans="1:15" ht="17.25" customHeight="1" thickBot="1">
      <c r="A7" s="26"/>
      <c r="B7" s="25"/>
      <c r="C7" s="25"/>
      <c r="D7" s="25"/>
      <c r="E7" s="25"/>
      <c r="F7" s="25"/>
      <c r="G7" s="25"/>
      <c r="H7" s="25"/>
      <c r="I7" s="45" t="s">
        <v>34</v>
      </c>
      <c r="J7" s="46"/>
      <c r="K7" s="46"/>
      <c r="L7" s="47"/>
      <c r="M7" s="48" t="s">
        <v>6</v>
      </c>
      <c r="N7" s="46"/>
      <c r="O7" s="47"/>
    </row>
    <row r="8" spans="1:15" s="14" customFormat="1" ht="72.75" customHeight="1" thickBot="1">
      <c r="A8" s="28"/>
      <c r="B8" s="6" t="s">
        <v>0</v>
      </c>
      <c r="C8" s="8" t="s">
        <v>2</v>
      </c>
      <c r="D8" s="8" t="s">
        <v>32</v>
      </c>
      <c r="E8" s="7" t="s">
        <v>1</v>
      </c>
      <c r="F8" s="8" t="s">
        <v>12</v>
      </c>
      <c r="G8" s="10" t="s">
        <v>4</v>
      </c>
      <c r="H8" s="38" t="s">
        <v>3</v>
      </c>
      <c r="I8" s="39" t="s">
        <v>5</v>
      </c>
      <c r="J8" s="40" t="s">
        <v>10</v>
      </c>
      <c r="K8" s="40" t="s">
        <v>35</v>
      </c>
      <c r="L8" s="41" t="s">
        <v>36</v>
      </c>
      <c r="M8" s="42" t="s">
        <v>5</v>
      </c>
      <c r="N8" s="40" t="s">
        <v>10</v>
      </c>
      <c r="O8" s="41" t="s">
        <v>36</v>
      </c>
    </row>
    <row r="9" spans="1:15" s="31" customFormat="1" ht="24.75" customHeight="1">
      <c r="A9" s="30">
        <v>1</v>
      </c>
      <c r="B9" s="1" t="s">
        <v>13</v>
      </c>
      <c r="C9" s="3">
        <v>38996</v>
      </c>
      <c r="D9" s="2" t="s">
        <v>33</v>
      </c>
      <c r="E9" s="2" t="s">
        <v>14</v>
      </c>
      <c r="F9" s="4">
        <v>103</v>
      </c>
      <c r="G9" s="4">
        <v>7</v>
      </c>
      <c r="H9" s="4">
        <v>7</v>
      </c>
      <c r="I9" s="5">
        <v>2309</v>
      </c>
      <c r="J9" s="9">
        <v>11624</v>
      </c>
      <c r="K9" s="5">
        <f aca="true" t="shared" si="0" ref="K9:K17">I9/G9</f>
        <v>329.85714285714283</v>
      </c>
      <c r="L9" s="9">
        <f aca="true" t="shared" si="1" ref="L9:L17">J9/I9</f>
        <v>5.034213945430922</v>
      </c>
      <c r="M9" s="5">
        <f>50571+28658+22282+8309+5945+4268+2309</f>
        <v>122342</v>
      </c>
      <c r="N9" s="9">
        <f>354012+203593.5+132699+47076+28397.5+21570+11624</f>
        <v>798972</v>
      </c>
      <c r="O9" s="9">
        <f aca="true" t="shared" si="2" ref="O9:O17">N9/M9</f>
        <v>6.530643605630119</v>
      </c>
    </row>
    <row r="10" spans="1:15" s="31" customFormat="1" ht="25.5" customHeight="1">
      <c r="A10" s="30">
        <v>2</v>
      </c>
      <c r="B10" s="1" t="s">
        <v>18</v>
      </c>
      <c r="C10" s="3">
        <v>39010</v>
      </c>
      <c r="D10" s="2" t="s">
        <v>33</v>
      </c>
      <c r="E10" s="2" t="s">
        <v>17</v>
      </c>
      <c r="F10" s="4">
        <v>4</v>
      </c>
      <c r="G10" s="4">
        <v>4</v>
      </c>
      <c r="H10" s="4">
        <v>5</v>
      </c>
      <c r="I10" s="5">
        <v>1570</v>
      </c>
      <c r="J10" s="9">
        <v>4428</v>
      </c>
      <c r="K10" s="5">
        <f t="shared" si="0"/>
        <v>392.5</v>
      </c>
      <c r="L10" s="9">
        <f t="shared" si="1"/>
        <v>2.8203821656050954</v>
      </c>
      <c r="M10" s="5">
        <f>3239+2157+1429+524+500+1570</f>
        <v>9419</v>
      </c>
      <c r="N10" s="9">
        <f>29917+16679+11125+3878+2666+4428</f>
        <v>68693</v>
      </c>
      <c r="O10" s="9">
        <f t="shared" si="2"/>
        <v>7.293024737233252</v>
      </c>
    </row>
    <row r="11" spans="1:15" s="31" customFormat="1" ht="24" customHeight="1">
      <c r="A11" s="30">
        <v>3</v>
      </c>
      <c r="B11" s="1" t="s">
        <v>24</v>
      </c>
      <c r="C11" s="3">
        <v>38926</v>
      </c>
      <c r="D11" s="2" t="s">
        <v>33</v>
      </c>
      <c r="E11" s="2" t="s">
        <v>27</v>
      </c>
      <c r="F11" s="4">
        <v>14</v>
      </c>
      <c r="G11" s="4">
        <v>1</v>
      </c>
      <c r="H11" s="4">
        <v>8</v>
      </c>
      <c r="I11" s="5">
        <v>554</v>
      </c>
      <c r="J11" s="9">
        <v>1662</v>
      </c>
      <c r="K11" s="5">
        <f t="shared" si="0"/>
        <v>554</v>
      </c>
      <c r="L11" s="9">
        <f t="shared" si="1"/>
        <v>3</v>
      </c>
      <c r="M11" s="5">
        <v>2284</v>
      </c>
      <c r="N11" s="9">
        <v>13861</v>
      </c>
      <c r="O11" s="9">
        <f t="shared" si="2"/>
        <v>6.0687390542907185</v>
      </c>
    </row>
    <row r="12" spans="1:15" s="31" customFormat="1" ht="24.75" customHeight="1">
      <c r="A12" s="30">
        <v>4</v>
      </c>
      <c r="B12" s="1" t="s">
        <v>21</v>
      </c>
      <c r="C12" s="3">
        <v>38863</v>
      </c>
      <c r="D12" s="2" t="s">
        <v>33</v>
      </c>
      <c r="E12" s="2" t="s">
        <v>19</v>
      </c>
      <c r="F12" s="4">
        <v>35</v>
      </c>
      <c r="G12" s="4">
        <v>1</v>
      </c>
      <c r="H12" s="4">
        <v>24</v>
      </c>
      <c r="I12" s="5">
        <v>237</v>
      </c>
      <c r="J12" s="9">
        <v>711</v>
      </c>
      <c r="K12" s="5">
        <f t="shared" si="0"/>
        <v>237</v>
      </c>
      <c r="L12" s="9">
        <f t="shared" si="1"/>
        <v>3</v>
      </c>
      <c r="M12" s="5">
        <f>19608+17668+11309+10378+6088+6513+6684+3212+1345+1482+722+1193+358+130+881+616+56+49+654+101+267+49+953+237</f>
        <v>90553</v>
      </c>
      <c r="N12" s="9">
        <f>149883.5+135641.5+82301.5+72589.5+39819+39540+36570.5+16522+7667.5+7505+3512+4803+1880+716+4840+2288+337.5+291+2062+303+1509+197+2862+711</f>
        <v>614351.5</v>
      </c>
      <c r="O12" s="9">
        <f t="shared" si="2"/>
        <v>6.784441156008084</v>
      </c>
    </row>
    <row r="13" spans="1:15" s="31" customFormat="1" ht="24.75" customHeight="1">
      <c r="A13" s="30">
        <v>5</v>
      </c>
      <c r="B13" s="1" t="s">
        <v>25</v>
      </c>
      <c r="C13" s="3">
        <v>38870</v>
      </c>
      <c r="D13" s="2" t="s">
        <v>33</v>
      </c>
      <c r="E13" s="2" t="s">
        <v>28</v>
      </c>
      <c r="F13" s="4">
        <v>5</v>
      </c>
      <c r="G13" s="4">
        <v>1</v>
      </c>
      <c r="H13" s="4">
        <v>21</v>
      </c>
      <c r="I13" s="5">
        <v>237</v>
      </c>
      <c r="J13" s="9">
        <v>711</v>
      </c>
      <c r="K13" s="5">
        <f t="shared" si="0"/>
        <v>237</v>
      </c>
      <c r="L13" s="9">
        <f t="shared" si="1"/>
        <v>3</v>
      </c>
      <c r="M13" s="5">
        <v>10111</v>
      </c>
      <c r="N13" s="9">
        <v>61685.75</v>
      </c>
      <c r="O13" s="9">
        <f t="shared" si="2"/>
        <v>6.100855503906637</v>
      </c>
    </row>
    <row r="14" spans="1:15" s="31" customFormat="1" ht="24.75" customHeight="1">
      <c r="A14" s="30">
        <v>6</v>
      </c>
      <c r="B14" s="1" t="s">
        <v>26</v>
      </c>
      <c r="C14" s="3">
        <v>37582</v>
      </c>
      <c r="D14" s="2" t="s">
        <v>33</v>
      </c>
      <c r="E14" s="2" t="s">
        <v>31</v>
      </c>
      <c r="F14" s="4">
        <v>4</v>
      </c>
      <c r="G14" s="4">
        <v>1</v>
      </c>
      <c r="H14" s="4">
        <v>42</v>
      </c>
      <c r="I14" s="5">
        <v>158</v>
      </c>
      <c r="J14" s="9">
        <v>474</v>
      </c>
      <c r="K14" s="5">
        <f t="shared" si="0"/>
        <v>158</v>
      </c>
      <c r="L14" s="9">
        <f t="shared" si="1"/>
        <v>3</v>
      </c>
      <c r="M14" s="5">
        <v>26080</v>
      </c>
      <c r="N14" s="9">
        <v>133226.5</v>
      </c>
      <c r="O14" s="9">
        <f t="shared" si="2"/>
        <v>5.108378067484662</v>
      </c>
    </row>
    <row r="15" spans="1:15" s="31" customFormat="1" ht="24.75" customHeight="1">
      <c r="A15" s="30">
        <v>7</v>
      </c>
      <c r="B15" s="1" t="s">
        <v>29</v>
      </c>
      <c r="C15" s="3">
        <v>38499</v>
      </c>
      <c r="D15" s="2" t="s">
        <v>33</v>
      </c>
      <c r="E15" s="2" t="s">
        <v>30</v>
      </c>
      <c r="F15" s="4">
        <v>4</v>
      </c>
      <c r="G15" s="4">
        <v>1</v>
      </c>
      <c r="H15" s="4">
        <v>30</v>
      </c>
      <c r="I15" s="5">
        <v>158</v>
      </c>
      <c r="J15" s="9">
        <v>474</v>
      </c>
      <c r="K15" s="5">
        <f t="shared" si="0"/>
        <v>158</v>
      </c>
      <c r="L15" s="9">
        <f t="shared" si="1"/>
        <v>3</v>
      </c>
      <c r="M15" s="5">
        <f>2789+1727+1388+680+1807+625+989+1020+889+910+721+589+638+984+701+821+834+332+182+881+915+58+515+277+59+277+29+198+91+158</f>
        <v>22084</v>
      </c>
      <c r="N15" s="9">
        <f>22778+10601+8594+4583+9364.5+3598+6225.5+6523+4933.5+4428+3825.5+3189+3765.5+5757.5+4033+4106+4021+2190+1121.5+3123+2905+177+1545+831+202+831+87+594+487+474</f>
        <v>124893.5</v>
      </c>
      <c r="O15" s="9">
        <f t="shared" si="2"/>
        <v>5.655383988407897</v>
      </c>
    </row>
    <row r="16" spans="1:15" s="31" customFormat="1" ht="24" customHeight="1">
      <c r="A16" s="30">
        <v>8</v>
      </c>
      <c r="B16" s="1" t="s">
        <v>15</v>
      </c>
      <c r="C16" s="3">
        <v>38877</v>
      </c>
      <c r="D16" s="2" t="s">
        <v>33</v>
      </c>
      <c r="E16" s="2" t="s">
        <v>16</v>
      </c>
      <c r="F16" s="4">
        <v>64</v>
      </c>
      <c r="G16" s="4">
        <v>2</v>
      </c>
      <c r="H16" s="4">
        <v>23</v>
      </c>
      <c r="I16" s="5">
        <v>168</v>
      </c>
      <c r="J16" s="9">
        <v>514</v>
      </c>
      <c r="K16" s="5">
        <f t="shared" si="0"/>
        <v>84</v>
      </c>
      <c r="L16" s="9">
        <f t="shared" si="1"/>
        <v>3.0595238095238093</v>
      </c>
      <c r="M16" s="5">
        <f>14426+9567+3182+3017+2315+1729+923+616+640+472+129+528+43+81+47+20+45+1220+34+161+225+329+168</f>
        <v>39917</v>
      </c>
      <c r="N16" s="9">
        <f>94169.5+63426.5+19841+16453.5+12618.5+9991+4741+3516+3356+2065.5+678+1792.5+320+299+194+83+215+3730+139+814+787+999+514</f>
        <v>240743</v>
      </c>
      <c r="O16" s="9">
        <f t="shared" si="2"/>
        <v>6.031089510734775</v>
      </c>
    </row>
    <row r="17" spans="1:15" s="31" customFormat="1" ht="24" customHeight="1">
      <c r="A17" s="30">
        <v>9</v>
      </c>
      <c r="B17" s="33" t="s">
        <v>20</v>
      </c>
      <c r="C17" s="3">
        <v>38891</v>
      </c>
      <c r="D17" s="2" t="s">
        <v>33</v>
      </c>
      <c r="E17" s="2" t="s">
        <v>19</v>
      </c>
      <c r="F17" s="4">
        <v>45</v>
      </c>
      <c r="G17" s="4">
        <v>1</v>
      </c>
      <c r="H17" s="4">
        <v>20</v>
      </c>
      <c r="I17" s="5">
        <v>72</v>
      </c>
      <c r="J17" s="9">
        <v>168</v>
      </c>
      <c r="K17" s="5">
        <f t="shared" si="0"/>
        <v>72</v>
      </c>
      <c r="L17" s="9">
        <f t="shared" si="1"/>
        <v>2.3333333333333335</v>
      </c>
      <c r="M17" s="5">
        <f>20153+14417+13506+7951+5799+4754+2261+1861+1328+521+366+427+432+364+123+456+898+122+20+72</f>
        <v>75831</v>
      </c>
      <c r="N17" s="9">
        <f>154658.5+107804+83531.5+43902+30665+24700+11888+9449+6526+2252.5+1787+2024+2034.5+1406.5+492+2062+3544.5+666+46+168</f>
        <v>489607</v>
      </c>
      <c r="O17" s="9">
        <f t="shared" si="2"/>
        <v>6.456554707177803</v>
      </c>
    </row>
    <row r="18" spans="1:12" ht="10.5" customHeight="1" thickBot="1">
      <c r="A18" s="26"/>
      <c r="B18" s="19"/>
      <c r="C18" s="20"/>
      <c r="D18" s="21"/>
      <c r="E18" s="21"/>
      <c r="F18" s="21"/>
      <c r="G18" s="22"/>
      <c r="H18" s="22"/>
      <c r="I18" s="23"/>
      <c r="J18" s="24"/>
      <c r="K18" s="23"/>
      <c r="L18" s="24"/>
    </row>
    <row r="19" spans="1:12" ht="20.25" customHeight="1" thickBot="1">
      <c r="A19" s="26"/>
      <c r="B19" s="49" t="s">
        <v>6</v>
      </c>
      <c r="C19" s="50"/>
      <c r="D19" s="50"/>
      <c r="E19" s="50"/>
      <c r="F19" s="50"/>
      <c r="G19" s="32">
        <f>SUM(G9:G17)</f>
        <v>19</v>
      </c>
      <c r="H19" s="32" t="s">
        <v>37</v>
      </c>
      <c r="I19" s="43">
        <f>SUM(I9:I17)</f>
        <v>5463</v>
      </c>
      <c r="J19" s="44">
        <f>SUM(J9:J17)</f>
        <v>20766</v>
      </c>
      <c r="K19" s="13"/>
      <c r="L19" s="13"/>
    </row>
  </sheetData>
  <mergeCells count="5">
    <mergeCell ref="I7:L7"/>
    <mergeCell ref="M7:O7"/>
    <mergeCell ref="B19:F19"/>
    <mergeCell ref="C2:M4"/>
    <mergeCell ref="N3:O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Sadi Çilingir</cp:lastModifiedBy>
  <cp:lastPrinted>2006-10-13T13:45:29Z</cp:lastPrinted>
  <dcterms:created xsi:type="dcterms:W3CDTF">2004-03-26T15:51:12Z</dcterms:created>
  <dcterms:modified xsi:type="dcterms:W3CDTF">2006-11-24T15:55:36Z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523444562</vt:i4>
  </property>
  <property fmtid="{D5CDD505-2E9C-101B-9397-08002B2CF9AE}" pid="3" name="_EmailSubject">
    <vt:lpwstr>Bir Film 2006/47.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  <property fmtid="{D5CDD505-2E9C-101B-9397-08002B2CF9AE}" pid="7" name="_ReviewingToolsShownOnce">
    <vt:lpwstr/>
  </property>
</Properties>
</file>