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REPORT'!$A$1:$X$18</definedName>
  </definedNames>
  <calcPr fullCalcOnLoad="1"/>
</workbook>
</file>

<file path=xl/sharedStrings.xml><?xml version="1.0" encoding="utf-8"?>
<sst xmlns="http://schemas.openxmlformats.org/spreadsheetml/2006/main" count="74" uniqueCount="33">
  <si>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</si>
  <si>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</si>
  <si>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</si>
  <si>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</si>
  <si>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</si>
  <si>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</si>
  <si>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</si>
  <si>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</si>
  <si>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</si>
  <si>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</si>
  <si>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</si>
  <si>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</si>
  <si>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</si>
  <si>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</si>
  <si>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</si>
  <si>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</si>
  <si>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</si>
  <si>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</si>
  <si>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</si>
  <si>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</si>
  <si>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</si>
  <si>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</si>
  <si>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</si>
  <si>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D PRODUCTIONS</t>
  </si>
  <si>
    <t xml:space="preserve"> </t>
  </si>
  <si>
    <t>HARD CANDY</t>
  </si>
  <si>
    <t>22.Sep.06</t>
  </si>
  <si>
    <t>MURDERERS</t>
  </si>
  <si>
    <t>06.Oct.06</t>
  </si>
  <si>
    <t>THE NIGHT LISTENER</t>
  </si>
  <si>
    <t>WEEKEND: 27 - 29 Oct' 2006</t>
  </si>
  <si>
    <t>THEM</t>
  </si>
  <si>
    <t>01.Sep.06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</si>
</sst>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  <font>
      <b/>
      <sz val="14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5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  <protection/>
    </xf>
    <xf numFmtId="174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5" fontId="12" fillId="0" borderId="1" xfId="15" applyNumberFormat="1" applyFont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horizontal="right" vertical="center"/>
      <protection/>
    </xf>
    <xf numFmtId="169" fontId="12" fillId="0" borderId="1" xfId="15" applyNumberFormat="1" applyFont="1" applyBorder="1" applyAlignment="1" applyProtection="1">
      <alignment vertical="center"/>
      <protection/>
    </xf>
    <xf numFmtId="170" fontId="12" fillId="0" borderId="1" xfId="15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175" fontId="26" fillId="0" borderId="1" xfId="0" applyNumberFormat="1" applyFont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3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29" fillId="3" borderId="1" xfId="0" applyNumberFormat="1" applyFont="1" applyFill="1" applyBorder="1" applyAlignment="1" applyProtection="1">
      <alignment horizontal="center" vertical="center"/>
      <protection locked="0"/>
    </xf>
    <xf numFmtId="169" fontId="29" fillId="0" borderId="1" xfId="15" applyNumberFormat="1" applyFont="1" applyFill="1" applyBorder="1" applyAlignment="1" applyProtection="1">
      <alignment vertical="center"/>
      <protection locked="0"/>
    </xf>
    <xf numFmtId="180" fontId="29" fillId="0" borderId="1" xfId="15" applyNumberFormat="1" applyFont="1" applyFill="1" applyBorder="1" applyAlignment="1" applyProtection="1">
      <alignment vertical="center"/>
      <protection locked="0"/>
    </xf>
    <xf numFmtId="169" fontId="28" fillId="4" borderId="1" xfId="15" applyNumberFormat="1" applyFont="1" applyFill="1" applyBorder="1" applyAlignment="1" applyProtection="1">
      <alignment vertical="center"/>
      <protection/>
    </xf>
    <xf numFmtId="180" fontId="29" fillId="4" borderId="1" xfId="15" applyNumberFormat="1" applyFont="1" applyFill="1" applyBorder="1" applyAlignment="1">
      <alignment vertical="center"/>
    </xf>
    <xf numFmtId="177" fontId="29" fillId="4" borderId="1" xfId="15" applyNumberFormat="1" applyFont="1" applyFill="1" applyBorder="1" applyAlignment="1">
      <alignment vertical="center"/>
    </xf>
    <xf numFmtId="176" fontId="29" fillId="4" borderId="1" xfId="21" applyNumberFormat="1" applyFont="1" applyFill="1" applyBorder="1" applyAlignment="1">
      <alignment vertical="center"/>
    </xf>
    <xf numFmtId="177" fontId="29" fillId="4" borderId="1" xfId="21" applyNumberFormat="1" applyFont="1" applyFill="1" applyBorder="1" applyAlignment="1" applyProtection="1">
      <alignment vertical="center"/>
      <protection/>
    </xf>
    <xf numFmtId="174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center" vertical="center"/>
    </xf>
    <xf numFmtId="169" fontId="29" fillId="0" borderId="1" xfId="15" applyNumberFormat="1" applyFont="1" applyFill="1" applyBorder="1" applyAlignment="1">
      <alignment vertical="center"/>
    </xf>
    <xf numFmtId="180" fontId="29" fillId="0" borderId="1" xfId="15" applyNumberFormat="1" applyFont="1" applyFill="1" applyBorder="1" applyAlignment="1">
      <alignment vertical="center"/>
    </xf>
    <xf numFmtId="169" fontId="28" fillId="4" borderId="1" xfId="15" applyNumberFormat="1" applyFont="1" applyFill="1" applyBorder="1" applyAlignment="1">
      <alignment vertical="center"/>
    </xf>
    <xf numFmtId="177" fontId="29" fillId="4" borderId="1" xfId="0" applyNumberFormat="1" applyFont="1" applyFill="1" applyBorder="1" applyAlignment="1">
      <alignment vertical="center"/>
    </xf>
    <xf numFmtId="180" fontId="34" fillId="4" borderId="1" xfId="15" applyNumberFormat="1" applyFont="1" applyFill="1" applyBorder="1" applyAlignment="1" applyProtection="1">
      <alignment vertical="center"/>
      <protection/>
    </xf>
    <xf numFmtId="180" fontId="34" fillId="4" borderId="1" xfId="15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 applyProtection="1">
      <alignment horizontal="center" vertical="center"/>
      <protection/>
    </xf>
    <xf numFmtId="0" fontId="25" fillId="6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31" fillId="0" borderId="1" xfId="15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18122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554700" y="0"/>
          <a:ext cx="28956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639050"/>
          <a:ext cx="12077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55" zoomScaleNormal="55" workbookViewId="0" topLeftCell="A1">
      <selection activeCell="C7" sqref="C7"/>
    </sheetView>
  </sheetViews>
  <sheetFormatPr defaultColWidth="9.140625" defaultRowHeight="12.75"/>
  <cols>
    <col min="1" max="1" width="3.57421875" style="1" bestFit="1" customWidth="1"/>
    <col min="2" max="2" width="1.7109375" style="37" customWidth="1"/>
    <col min="3" max="3" width="35.7109375" style="7" customWidth="1"/>
    <col min="4" max="4" width="14.7109375" style="7" customWidth="1"/>
    <col min="5" max="5" width="16.7109375" style="7" customWidth="1"/>
    <col min="6" max="6" width="16.7109375" style="60" customWidth="1"/>
    <col min="7" max="7" width="5.57421875" style="38" bestFit="1" customWidth="1"/>
    <col min="8" max="8" width="7.57421875" style="38" bestFit="1" customWidth="1"/>
    <col min="9" max="9" width="9.28125" style="38" customWidth="1"/>
    <col min="10" max="10" width="17.7109375" style="7" customWidth="1"/>
    <col min="11" max="11" width="8.00390625" style="7" bestFit="1" customWidth="1"/>
    <col min="12" max="12" width="17.7109375" style="7" customWidth="1"/>
    <col min="13" max="13" width="8.00390625" style="7" bestFit="1" customWidth="1"/>
    <col min="14" max="14" width="17.7109375" style="7" customWidth="1"/>
    <col min="15" max="15" width="8.00390625" style="7" bestFit="1" customWidth="1"/>
    <col min="16" max="16" width="20.7109375" style="39" customWidth="1"/>
    <col min="17" max="17" width="12.7109375" style="7" customWidth="1"/>
    <col min="18" max="19" width="20.7109375" style="7" customWidth="1"/>
    <col min="20" max="20" width="12.7109375" style="40" customWidth="1"/>
    <col min="21" max="21" width="12.7109375" style="7" customWidth="1"/>
    <col min="22" max="22" width="12.7109375" style="40" customWidth="1"/>
    <col min="23" max="24" width="12.7109375" style="7" customWidth="1"/>
    <col min="25" max="25" width="38.57421875" style="7" customWidth="1"/>
    <col min="26" max="26" width="38.57421875" style="8" customWidth="1"/>
    <col min="27" max="29" width="38.57421875" style="7" customWidth="1"/>
    <col min="30" max="30" width="1.57421875" style="7" bestFit="1" customWidth="1"/>
    <col min="31" max="16384" width="38.57421875" style="7" customWidth="1"/>
  </cols>
  <sheetData>
    <row r="1" spans="1:24" ht="38.25">
      <c r="A1" s="84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50.25">
      <c r="A2" s="86" t="s">
        <v>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37.5" customHeight="1">
      <c r="A3" s="9"/>
      <c r="B3" s="9"/>
      <c r="C3" s="55"/>
      <c r="D3" s="9"/>
      <c r="E3" s="9"/>
      <c r="F3" s="58"/>
      <c r="G3" s="10"/>
      <c r="H3" s="10"/>
      <c r="I3" s="10"/>
      <c r="J3" s="9"/>
      <c r="K3" s="9"/>
      <c r="L3" s="9"/>
      <c r="M3" s="9"/>
      <c r="N3" s="9"/>
      <c r="O3" s="88" t="s">
        <v>30</v>
      </c>
      <c r="P3" s="89"/>
      <c r="Q3" s="89"/>
      <c r="R3" s="89"/>
      <c r="S3" s="89"/>
      <c r="T3" s="89"/>
      <c r="U3" s="89"/>
      <c r="V3" s="89"/>
      <c r="W3" s="89"/>
      <c r="X3" s="90"/>
    </row>
    <row r="4" spans="1:24" s="11" customFormat="1" ht="45">
      <c r="A4" s="91" t="s">
        <v>22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6" s="13" customFormat="1" ht="30" customHeight="1">
      <c r="A5" s="12"/>
      <c r="B5" s="5"/>
      <c r="C5" s="94" t="s">
        <v>0</v>
      </c>
      <c r="D5" s="83" t="s">
        <v>8</v>
      </c>
      <c r="E5" s="83" t="s">
        <v>1</v>
      </c>
      <c r="F5" s="95" t="s">
        <v>19</v>
      </c>
      <c r="G5" s="83" t="s">
        <v>9</v>
      </c>
      <c r="H5" s="83" t="s">
        <v>10</v>
      </c>
      <c r="I5" s="83" t="s">
        <v>11</v>
      </c>
      <c r="J5" s="82" t="s">
        <v>2</v>
      </c>
      <c r="K5" s="82"/>
      <c r="L5" s="82" t="s">
        <v>3</v>
      </c>
      <c r="M5" s="82"/>
      <c r="N5" s="82" t="s">
        <v>4</v>
      </c>
      <c r="O5" s="82"/>
      <c r="P5" s="82" t="s">
        <v>12</v>
      </c>
      <c r="Q5" s="82"/>
      <c r="R5" s="82"/>
      <c r="S5" s="82"/>
      <c r="T5" s="82" t="s">
        <v>13</v>
      </c>
      <c r="U5" s="82"/>
      <c r="V5" s="82" t="s">
        <v>14</v>
      </c>
      <c r="W5" s="82"/>
      <c r="X5" s="82"/>
      <c r="Z5" s="14"/>
    </row>
    <row r="6" spans="1:26" s="13" customFormat="1" ht="30" customHeight="1">
      <c r="A6" s="15"/>
      <c r="B6" s="6"/>
      <c r="C6" s="94"/>
      <c r="D6" s="83"/>
      <c r="E6" s="82"/>
      <c r="F6" s="96"/>
      <c r="G6" s="83"/>
      <c r="H6" s="83"/>
      <c r="I6" s="83"/>
      <c r="J6" s="43" t="s">
        <v>7</v>
      </c>
      <c r="K6" s="43" t="s">
        <v>6</v>
      </c>
      <c r="L6" s="43" t="s">
        <v>7</v>
      </c>
      <c r="M6" s="43" t="s">
        <v>6</v>
      </c>
      <c r="N6" s="43" t="s">
        <v>7</v>
      </c>
      <c r="O6" s="43" t="s">
        <v>6</v>
      </c>
      <c r="P6" s="42" t="s">
        <v>7</v>
      </c>
      <c r="Q6" s="42" t="s">
        <v>6</v>
      </c>
      <c r="R6" s="41" t="s">
        <v>15</v>
      </c>
      <c r="S6" s="41" t="s">
        <v>16</v>
      </c>
      <c r="T6" s="44" t="s">
        <v>7</v>
      </c>
      <c r="U6" s="43" t="s">
        <v>5</v>
      </c>
      <c r="V6" s="44" t="s">
        <v>7</v>
      </c>
      <c r="W6" s="43" t="s">
        <v>6</v>
      </c>
      <c r="X6" s="41" t="s">
        <v>16</v>
      </c>
      <c r="Z6" s="14"/>
    </row>
    <row r="7" spans="1:26" s="13" customFormat="1" ht="24.75" customHeight="1">
      <c r="A7" s="16">
        <v>1</v>
      </c>
      <c r="B7" s="2"/>
      <c r="C7" s="81" t="s">
        <v>29</v>
      </c>
      <c r="D7" s="71" t="s">
        <v>28</v>
      </c>
      <c r="E7" s="72" t="s">
        <v>22</v>
      </c>
      <c r="F7" s="72" t="s">
        <v>23</v>
      </c>
      <c r="G7" s="73">
        <v>12</v>
      </c>
      <c r="H7" s="73">
        <v>5</v>
      </c>
      <c r="I7" s="73">
        <v>4</v>
      </c>
      <c r="J7" s="74">
        <v>418</v>
      </c>
      <c r="K7" s="75">
        <v>65</v>
      </c>
      <c r="L7" s="74">
        <v>445</v>
      </c>
      <c r="M7" s="75">
        <v>70</v>
      </c>
      <c r="N7" s="74">
        <v>515</v>
      </c>
      <c r="O7" s="75">
        <v>82</v>
      </c>
      <c r="P7" s="76">
        <f>SUM(J7+L7+N7)</f>
        <v>1378</v>
      </c>
      <c r="Q7" s="79">
        <f>SUM(K7+M7+O7)</f>
        <v>217</v>
      </c>
      <c r="R7" s="67">
        <f>+Q7/H7</f>
        <v>43.4</v>
      </c>
      <c r="S7" s="68">
        <f>+P7/Q7</f>
        <v>6.350230414746544</v>
      </c>
      <c r="T7" s="74">
        <v>0</v>
      </c>
      <c r="U7" s="69" t="e">
        <f>(+T7-P7)/T7</f>
        <v>#DIV/0!</v>
      </c>
      <c r="V7" s="74">
        <v>100385</v>
      </c>
      <c r="W7" s="75">
        <v>9320</v>
      </c>
      <c r="X7" s="77">
        <f>V7/W7</f>
        <v>10.770922746781116</v>
      </c>
      <c r="Z7" s="14"/>
    </row>
    <row r="8" spans="1:26" s="17" customFormat="1" ht="24.75" customHeight="1">
      <c r="A8" s="16">
        <v>2</v>
      </c>
      <c r="B8" s="3"/>
      <c r="C8" s="81" t="s">
        <v>25</v>
      </c>
      <c r="D8" s="71" t="s">
        <v>26</v>
      </c>
      <c r="E8" s="72" t="s">
        <v>22</v>
      </c>
      <c r="F8" s="72" t="s">
        <v>23</v>
      </c>
      <c r="G8" s="73">
        <v>12</v>
      </c>
      <c r="H8" s="73">
        <v>4</v>
      </c>
      <c r="I8" s="73">
        <v>6</v>
      </c>
      <c r="J8" s="74">
        <v>153</v>
      </c>
      <c r="K8" s="75">
        <v>28</v>
      </c>
      <c r="L8" s="74">
        <v>135</v>
      </c>
      <c r="M8" s="75">
        <v>30</v>
      </c>
      <c r="N8" s="74">
        <v>281</v>
      </c>
      <c r="O8" s="75">
        <v>55</v>
      </c>
      <c r="P8" s="76">
        <f>SUM(J8+L8+N8)</f>
        <v>569</v>
      </c>
      <c r="Q8" s="79">
        <f>SUM(K8+M8+O8)</f>
        <v>113</v>
      </c>
      <c r="R8" s="67">
        <f>+Q8/H8</f>
        <v>28.25</v>
      </c>
      <c r="S8" s="68">
        <f>+P8/Q8</f>
        <v>5.035398230088496</v>
      </c>
      <c r="T8" s="74">
        <v>0</v>
      </c>
      <c r="U8" s="69" t="e">
        <f>(+T8-P8)/T8</f>
        <v>#DIV/0!</v>
      </c>
      <c r="V8" s="74">
        <v>86108</v>
      </c>
      <c r="W8" s="75">
        <v>10234</v>
      </c>
      <c r="X8" s="77">
        <f>V8/W8</f>
        <v>8.41391440297049</v>
      </c>
      <c r="Z8" s="18"/>
    </row>
    <row r="9" spans="1:26" s="17" customFormat="1" ht="24.75" customHeight="1">
      <c r="A9" s="16">
        <v>3</v>
      </c>
      <c r="B9" s="3"/>
      <c r="C9" s="81" t="s">
        <v>31</v>
      </c>
      <c r="D9" s="71" t="s">
        <v>32</v>
      </c>
      <c r="E9" s="72" t="s">
        <v>22</v>
      </c>
      <c r="F9" s="72" t="s">
        <v>23</v>
      </c>
      <c r="G9" s="73">
        <v>25</v>
      </c>
      <c r="H9" s="73">
        <v>1</v>
      </c>
      <c r="I9" s="73">
        <v>9</v>
      </c>
      <c r="J9" s="74">
        <v>0</v>
      </c>
      <c r="K9" s="75">
        <v>0</v>
      </c>
      <c r="L9" s="74">
        <v>0</v>
      </c>
      <c r="M9" s="75">
        <v>0</v>
      </c>
      <c r="N9" s="74">
        <v>154</v>
      </c>
      <c r="O9" s="75">
        <v>22</v>
      </c>
      <c r="P9" s="76">
        <f aca="true" t="shared" si="0" ref="P9:P15">SUM(J9+L9+N9)</f>
        <v>154</v>
      </c>
      <c r="Q9" s="79">
        <f aca="true" t="shared" si="1" ref="Q9:Q15">SUM(K9+M9+O9)</f>
        <v>22</v>
      </c>
      <c r="R9" s="67">
        <f aca="true" t="shared" si="2" ref="R9:R16">+Q9/H9</f>
        <v>22</v>
      </c>
      <c r="S9" s="68">
        <f aca="true" t="shared" si="3" ref="S9:S16">+P9/Q9</f>
        <v>7</v>
      </c>
      <c r="T9" s="74">
        <v>0</v>
      </c>
      <c r="U9" s="69" t="e">
        <f aca="true" t="shared" si="4" ref="U9:U16">(+T9-P9)/T9</f>
        <v>#DIV/0!</v>
      </c>
      <c r="V9" s="74">
        <v>228294.4</v>
      </c>
      <c r="W9" s="75">
        <v>30591</v>
      </c>
      <c r="X9" s="77">
        <f>V9/W9</f>
        <v>7.462796247262267</v>
      </c>
      <c r="Z9" s="18"/>
    </row>
    <row r="10" spans="1:27" s="20" customFormat="1" ht="24.75" customHeight="1">
      <c r="A10" s="16">
        <v>4</v>
      </c>
      <c r="B10" s="4">
        <v>0</v>
      </c>
      <c r="C10" s="81" t="s">
        <v>27</v>
      </c>
      <c r="D10" s="71" t="s">
        <v>28</v>
      </c>
      <c r="E10" s="72" t="s">
        <v>22</v>
      </c>
      <c r="F10" s="72" t="s">
        <v>23</v>
      </c>
      <c r="G10" s="73">
        <v>5</v>
      </c>
      <c r="H10" s="73">
        <v>1</v>
      </c>
      <c r="I10" s="73">
        <v>4</v>
      </c>
      <c r="J10" s="74">
        <v>18</v>
      </c>
      <c r="K10" s="75">
        <v>3</v>
      </c>
      <c r="L10" s="74">
        <v>16</v>
      </c>
      <c r="M10" s="75">
        <v>2</v>
      </c>
      <c r="N10" s="74">
        <v>81</v>
      </c>
      <c r="O10" s="75">
        <v>11</v>
      </c>
      <c r="P10" s="76">
        <f>SUM(J10+L10+N10)</f>
        <v>115</v>
      </c>
      <c r="Q10" s="79">
        <f>SUM(K10+M10+O10)</f>
        <v>16</v>
      </c>
      <c r="R10" s="67">
        <f>+Q10/H10</f>
        <v>16</v>
      </c>
      <c r="S10" s="68">
        <f>+P10/Q10</f>
        <v>7.1875</v>
      </c>
      <c r="T10" s="74">
        <v>0</v>
      </c>
      <c r="U10" s="69" t="e">
        <f>(+T10-P10)/T10</f>
        <v>#DIV/0!</v>
      </c>
      <c r="V10" s="74">
        <v>8333.5</v>
      </c>
      <c r="W10" s="75">
        <v>934</v>
      </c>
      <c r="X10" s="77">
        <f>V10/W10</f>
        <v>8.92237687366167</v>
      </c>
      <c r="Y10" s="19"/>
      <c r="AA10" s="19"/>
    </row>
    <row r="11" spans="1:26" s="4" customFormat="1" ht="24.75" customHeight="1">
      <c r="A11" s="16">
        <v>5</v>
      </c>
      <c r="C11" s="81" t="s">
        <v>24</v>
      </c>
      <c r="D11" s="71" t="s">
        <v>24</v>
      </c>
      <c r="E11" s="72" t="s">
        <v>24</v>
      </c>
      <c r="F11" s="72" t="s">
        <v>24</v>
      </c>
      <c r="G11" s="73">
        <v>0</v>
      </c>
      <c r="H11" s="73">
        <v>0</v>
      </c>
      <c r="I11" s="73">
        <v>0</v>
      </c>
      <c r="J11" s="74">
        <v>0</v>
      </c>
      <c r="K11" s="75">
        <v>0</v>
      </c>
      <c r="L11" s="74">
        <v>0</v>
      </c>
      <c r="M11" s="75">
        <v>0</v>
      </c>
      <c r="N11" s="74">
        <v>0</v>
      </c>
      <c r="O11" s="75">
        <v>0</v>
      </c>
      <c r="P11" s="76">
        <f t="shared" si="0"/>
        <v>0</v>
      </c>
      <c r="Q11" s="79">
        <f t="shared" si="1"/>
        <v>0</v>
      </c>
      <c r="R11" s="67" t="e">
        <f t="shared" si="2"/>
        <v>#DIV/0!</v>
      </c>
      <c r="S11" s="68" t="e">
        <f t="shared" si="3"/>
        <v>#DIV/0!</v>
      </c>
      <c r="T11" s="74">
        <v>0</v>
      </c>
      <c r="U11" s="69" t="e">
        <f t="shared" si="4"/>
        <v>#DIV/0!</v>
      </c>
      <c r="V11" s="74">
        <v>0</v>
      </c>
      <c r="W11" s="75">
        <v>0</v>
      </c>
      <c r="X11" s="77" t="e">
        <f aca="true" t="shared" si="5" ref="X11:X16">V11/W11</f>
        <v>#DIV/0!</v>
      </c>
      <c r="Y11" s="19"/>
      <c r="Z11" s="19"/>
    </row>
    <row r="12" spans="1:26" s="4" customFormat="1" ht="24.75" customHeight="1">
      <c r="A12" s="16">
        <v>6</v>
      </c>
      <c r="C12" s="80" t="s">
        <v>24</v>
      </c>
      <c r="D12" s="71" t="s">
        <v>24</v>
      </c>
      <c r="E12" s="72" t="s">
        <v>24</v>
      </c>
      <c r="F12" s="72" t="s">
        <v>24</v>
      </c>
      <c r="G12" s="73">
        <v>0</v>
      </c>
      <c r="H12" s="73">
        <v>0</v>
      </c>
      <c r="I12" s="73">
        <v>0</v>
      </c>
      <c r="J12" s="74">
        <v>0</v>
      </c>
      <c r="K12" s="75">
        <v>0</v>
      </c>
      <c r="L12" s="74">
        <v>0</v>
      </c>
      <c r="M12" s="75">
        <v>0</v>
      </c>
      <c r="N12" s="74">
        <v>0</v>
      </c>
      <c r="O12" s="75">
        <v>0</v>
      </c>
      <c r="P12" s="76">
        <f t="shared" si="0"/>
        <v>0</v>
      </c>
      <c r="Q12" s="79">
        <f t="shared" si="1"/>
        <v>0</v>
      </c>
      <c r="R12" s="67" t="e">
        <f t="shared" si="2"/>
        <v>#DIV/0!</v>
      </c>
      <c r="S12" s="68" t="e">
        <f t="shared" si="3"/>
        <v>#DIV/0!</v>
      </c>
      <c r="T12" s="74">
        <v>0</v>
      </c>
      <c r="U12" s="69" t="e">
        <f t="shared" si="4"/>
        <v>#DIV/0!</v>
      </c>
      <c r="V12" s="74">
        <v>0</v>
      </c>
      <c r="W12" s="75">
        <v>0</v>
      </c>
      <c r="X12" s="77" t="e">
        <f t="shared" si="5"/>
        <v>#DIV/0!</v>
      </c>
      <c r="Y12" s="19"/>
      <c r="Z12" s="19"/>
    </row>
    <row r="13" spans="1:26" s="4" customFormat="1" ht="24.75" customHeight="1">
      <c r="A13" s="16">
        <v>7</v>
      </c>
      <c r="C13" s="80" t="s">
        <v>24</v>
      </c>
      <c r="D13" s="71" t="s">
        <v>24</v>
      </c>
      <c r="E13" s="72" t="s">
        <v>24</v>
      </c>
      <c r="F13" s="72" t="s">
        <v>24</v>
      </c>
      <c r="G13" s="73">
        <v>0</v>
      </c>
      <c r="H13" s="73">
        <v>0</v>
      </c>
      <c r="I13" s="73">
        <v>0</v>
      </c>
      <c r="J13" s="74">
        <v>0</v>
      </c>
      <c r="K13" s="75">
        <v>0</v>
      </c>
      <c r="L13" s="74">
        <v>0</v>
      </c>
      <c r="M13" s="75">
        <v>0</v>
      </c>
      <c r="N13" s="74">
        <v>0</v>
      </c>
      <c r="O13" s="75">
        <v>0</v>
      </c>
      <c r="P13" s="76">
        <f t="shared" si="0"/>
        <v>0</v>
      </c>
      <c r="Q13" s="79">
        <f t="shared" si="1"/>
        <v>0</v>
      </c>
      <c r="R13" s="67" t="e">
        <f t="shared" si="2"/>
        <v>#DIV/0!</v>
      </c>
      <c r="S13" s="68" t="e">
        <f t="shared" si="3"/>
        <v>#DIV/0!</v>
      </c>
      <c r="T13" s="74">
        <v>0</v>
      </c>
      <c r="U13" s="69" t="e">
        <f t="shared" si="4"/>
        <v>#DIV/0!</v>
      </c>
      <c r="V13" s="74">
        <v>0</v>
      </c>
      <c r="W13" s="75">
        <v>0</v>
      </c>
      <c r="X13" s="77" t="e">
        <f t="shared" si="5"/>
        <v>#DIV/0!</v>
      </c>
      <c r="Y13" s="19"/>
      <c r="Z13" s="19"/>
    </row>
    <row r="14" spans="1:26" s="4" customFormat="1" ht="24.75" customHeight="1">
      <c r="A14" s="16">
        <v>8</v>
      </c>
      <c r="C14" s="80" t="s">
        <v>24</v>
      </c>
      <c r="D14" s="71" t="s">
        <v>24</v>
      </c>
      <c r="E14" s="72" t="s">
        <v>24</v>
      </c>
      <c r="F14" s="72" t="s">
        <v>24</v>
      </c>
      <c r="G14" s="73">
        <v>0</v>
      </c>
      <c r="H14" s="73">
        <v>0</v>
      </c>
      <c r="I14" s="73">
        <v>0</v>
      </c>
      <c r="J14" s="74">
        <v>0</v>
      </c>
      <c r="K14" s="75">
        <v>0</v>
      </c>
      <c r="L14" s="74">
        <v>0</v>
      </c>
      <c r="M14" s="75">
        <v>0</v>
      </c>
      <c r="N14" s="74">
        <v>0</v>
      </c>
      <c r="O14" s="75">
        <v>0</v>
      </c>
      <c r="P14" s="76">
        <f t="shared" si="0"/>
        <v>0</v>
      </c>
      <c r="Q14" s="79">
        <f t="shared" si="1"/>
        <v>0</v>
      </c>
      <c r="R14" s="67" t="e">
        <f t="shared" si="2"/>
        <v>#DIV/0!</v>
      </c>
      <c r="S14" s="68" t="e">
        <f t="shared" si="3"/>
        <v>#DIV/0!</v>
      </c>
      <c r="T14" s="74">
        <v>0</v>
      </c>
      <c r="U14" s="69" t="e">
        <f t="shared" si="4"/>
        <v>#DIV/0!</v>
      </c>
      <c r="V14" s="74">
        <v>0</v>
      </c>
      <c r="W14" s="75">
        <v>0</v>
      </c>
      <c r="X14" s="77" t="e">
        <f t="shared" si="5"/>
        <v>#DIV/0!</v>
      </c>
      <c r="Y14" s="19"/>
      <c r="Z14" s="19"/>
    </row>
    <row r="15" spans="1:26" s="4" customFormat="1" ht="24.75" customHeight="1">
      <c r="A15" s="16">
        <v>9</v>
      </c>
      <c r="C15" s="80" t="s">
        <v>24</v>
      </c>
      <c r="D15" s="71" t="s">
        <v>24</v>
      </c>
      <c r="E15" s="72" t="s">
        <v>24</v>
      </c>
      <c r="F15" s="72" t="s">
        <v>24</v>
      </c>
      <c r="G15" s="73">
        <v>0</v>
      </c>
      <c r="H15" s="73">
        <v>0</v>
      </c>
      <c r="I15" s="73">
        <v>0</v>
      </c>
      <c r="J15" s="74">
        <v>0</v>
      </c>
      <c r="K15" s="75">
        <v>0</v>
      </c>
      <c r="L15" s="74">
        <v>0</v>
      </c>
      <c r="M15" s="75">
        <v>0</v>
      </c>
      <c r="N15" s="74">
        <v>0</v>
      </c>
      <c r="O15" s="75">
        <v>0</v>
      </c>
      <c r="P15" s="76">
        <f t="shared" si="0"/>
        <v>0</v>
      </c>
      <c r="Q15" s="79">
        <f t="shared" si="1"/>
        <v>0</v>
      </c>
      <c r="R15" s="67" t="e">
        <f t="shared" si="2"/>
        <v>#DIV/0!</v>
      </c>
      <c r="S15" s="68" t="e">
        <f t="shared" si="3"/>
        <v>#DIV/0!</v>
      </c>
      <c r="T15" s="74">
        <v>0</v>
      </c>
      <c r="U15" s="69" t="e">
        <f t="shared" si="4"/>
        <v>#DIV/0!</v>
      </c>
      <c r="V15" s="74">
        <v>0</v>
      </c>
      <c r="W15" s="75">
        <v>0</v>
      </c>
      <c r="X15" s="77" t="e">
        <f t="shared" si="5"/>
        <v>#DIV/0!</v>
      </c>
      <c r="Y15" s="19"/>
      <c r="Z15" s="19"/>
    </row>
    <row r="16" spans="1:26" s="4" customFormat="1" ht="24.75" customHeight="1">
      <c r="A16" s="16">
        <v>10</v>
      </c>
      <c r="C16" s="56" t="s">
        <v>24</v>
      </c>
      <c r="D16" s="61" t="s">
        <v>24</v>
      </c>
      <c r="E16" s="62" t="s">
        <v>24</v>
      </c>
      <c r="F16" s="62" t="s">
        <v>24</v>
      </c>
      <c r="G16" s="63">
        <v>0</v>
      </c>
      <c r="H16" s="63">
        <v>0</v>
      </c>
      <c r="I16" s="63">
        <v>0</v>
      </c>
      <c r="J16" s="64">
        <v>0</v>
      </c>
      <c r="K16" s="65">
        <v>0</v>
      </c>
      <c r="L16" s="64">
        <v>0</v>
      </c>
      <c r="M16" s="65">
        <v>0</v>
      </c>
      <c r="N16" s="64">
        <v>0</v>
      </c>
      <c r="O16" s="65">
        <v>0</v>
      </c>
      <c r="P16" s="66">
        <f>+J16+L16+N16</f>
        <v>0</v>
      </c>
      <c r="Q16" s="78">
        <f>+K16+M16+O16</f>
        <v>0</v>
      </c>
      <c r="R16" s="67" t="e">
        <f t="shared" si="2"/>
        <v>#DIV/0!</v>
      </c>
      <c r="S16" s="68" t="e">
        <f t="shared" si="3"/>
        <v>#DIV/0!</v>
      </c>
      <c r="T16" s="64">
        <v>0</v>
      </c>
      <c r="U16" s="69" t="e">
        <f t="shared" si="4"/>
        <v>#DIV/0!</v>
      </c>
      <c r="V16" s="64">
        <v>0</v>
      </c>
      <c r="W16" s="65">
        <v>0</v>
      </c>
      <c r="X16" s="70" t="e">
        <f t="shared" si="5"/>
        <v>#DIV/0!</v>
      </c>
      <c r="Y16" s="19"/>
      <c r="Z16" s="19"/>
    </row>
    <row r="17" spans="1:30" s="33" customFormat="1" ht="24.75" customHeight="1">
      <c r="A17" s="21"/>
      <c r="B17" s="13"/>
      <c r="C17" s="57"/>
      <c r="D17" s="22"/>
      <c r="E17" s="22"/>
      <c r="F17" s="59"/>
      <c r="G17" s="23"/>
      <c r="H17" s="23"/>
      <c r="I17" s="23"/>
      <c r="J17" s="24"/>
      <c r="K17" s="25"/>
      <c r="L17" s="24"/>
      <c r="M17" s="25"/>
      <c r="N17" s="24"/>
      <c r="O17" s="25"/>
      <c r="P17" s="26"/>
      <c r="Q17" s="27"/>
      <c r="R17" s="28"/>
      <c r="S17" s="29"/>
      <c r="T17" s="24"/>
      <c r="U17" s="30"/>
      <c r="V17" s="24"/>
      <c r="W17" s="30"/>
      <c r="X17" s="30"/>
      <c r="Y17" s="31"/>
      <c r="Z17" s="32"/>
      <c r="AA17" s="31"/>
      <c r="AB17" s="31"/>
      <c r="AC17" s="31"/>
      <c r="AD17" s="31"/>
    </row>
    <row r="18" spans="1:30" s="35" customFormat="1" ht="21.75" customHeight="1">
      <c r="A18" s="34"/>
      <c r="B18" s="93" t="s">
        <v>17</v>
      </c>
      <c r="C18" s="93"/>
      <c r="D18" s="93"/>
      <c r="E18" s="93"/>
      <c r="F18" s="93"/>
      <c r="G18" s="46"/>
      <c r="H18" s="46">
        <f>SUM(H7:H17)</f>
        <v>11</v>
      </c>
      <c r="I18" s="45"/>
      <c r="J18" s="47"/>
      <c r="K18" s="48"/>
      <c r="L18" s="47"/>
      <c r="M18" s="48"/>
      <c r="N18" s="47"/>
      <c r="O18" s="48"/>
      <c r="P18" s="47">
        <f>SUM(P7:P17)</f>
        <v>2216</v>
      </c>
      <c r="Q18" s="48">
        <f>SUM(Q7:Q17)</f>
        <v>368</v>
      </c>
      <c r="R18" s="49">
        <f>P18/H18</f>
        <v>201.45454545454547</v>
      </c>
      <c r="S18" s="50">
        <f>P18/Q18</f>
        <v>6.021739130434782</v>
      </c>
      <c r="T18" s="47"/>
      <c r="U18" s="51"/>
      <c r="V18" s="52"/>
      <c r="W18" s="53"/>
      <c r="X18" s="54"/>
      <c r="Z18" s="36"/>
      <c r="AD18" s="35" t="s">
        <v>18</v>
      </c>
    </row>
  </sheetData>
  <mergeCells count="18"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  <mergeCell ref="A1:X1"/>
    <mergeCell ref="A2:X2"/>
    <mergeCell ref="O3:X3"/>
    <mergeCell ref="A4:X4"/>
    <mergeCell ref="L5:M5"/>
    <mergeCell ref="N5:O5"/>
    <mergeCell ref="H5:H6"/>
    <mergeCell ref="I5:I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35" r:id="rId2"/>
  <ignoredErrors>
    <ignoredError sqref="R18:S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2006-10-02T11:12:58Z</cp:lastPrinted>
  <dcterms:created xsi:type="dcterms:W3CDTF">2006-03-15T09:07:04Z</dcterms:created>
  <dcterms:modified xsi:type="dcterms:W3CDTF">2006-10-30T12:06:13Z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