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<sst xmlns="http://schemas.openxmlformats.org/spreadsheetml/2006/main" count="55" uniqueCount="43">
  <si>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</si>
  <si>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</si>
  <si>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</si>
  <si>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</si>
  <si>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</si>
  <si>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</si>
  <si>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</si>
  <si>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</si>
  <si>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</si>
  <si>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</si>
  <si>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</si>
  <si>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</si>
  <si>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</si>
  <si>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</si>
  <si>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</si>
  <si>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</si>
  <si>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</si>
  <si>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</si>
  <si>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</si>
  <si>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ETERNAL SUNSHINE OF THE SPOTLESS MIND</t>
  </si>
  <si>
    <t>CINEMEDYA - FOCUS</t>
  </si>
  <si>
    <t>TEXAS CHAINSAW MASSACRE, THE</t>
  </si>
  <si>
    <t>FROSTBITE</t>
  </si>
  <si>
    <t>BİR FİLM - CINEMEDYA</t>
  </si>
  <si>
    <t>KARDAN ADAMLAR</t>
  </si>
  <si>
    <t>AVŞAR - TMC</t>
  </si>
  <si>
    <t>PROJE FİLM</t>
  </si>
  <si>
    <t>THUMBSUCKER</t>
  </si>
  <si>
    <t>ARAF</t>
  </si>
  <si>
    <t>BİR FİLM - DFGS</t>
  </si>
  <si>
    <t>13 / TZAMETI</t>
  </si>
  <si>
    <t>MK2</t>
  </si>
  <si>
    <t>LE GRAND VOYAGE</t>
  </si>
  <si>
    <t>ASKD - PYRAMIDE</t>
  </si>
  <si>
    <t>2006 / 43</t>
  </si>
  <si>
    <t>13 - 15 Ekim 2006</t>
  </si>
  <si>
    <t>HOWL'S MOVING CASTLE</t>
  </si>
  <si>
    <t>WILD BUNCH</t>
  </si>
  <si>
    <t>C.R.A.Z.Y.</t>
  </si>
  <si>
    <t>FILMS DIST.</t>
  </si>
  <si>
    <t>FALSCHER BEKENNER</t>
  </si>
  <si>
    <t>TRUST FILMS</t>
  </si>
  <si>
    <t>JOYEUX NOEL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</si>
</sst>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9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34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35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0" t="s">
        <v>5</v>
      </c>
      <c r="E5" s="29" t="s">
        <v>0</v>
      </c>
      <c r="F5" s="29" t="s">
        <v>4</v>
      </c>
      <c r="H5" s="29" t="s">
        <v>16</v>
      </c>
      <c r="I5" s="29" t="s">
        <v>1</v>
      </c>
      <c r="K5" s="29" t="s">
        <v>6</v>
      </c>
      <c r="L5" s="29"/>
      <c r="M5" s="29" t="s">
        <v>7</v>
      </c>
      <c r="N5" s="29"/>
      <c r="O5" s="29" t="s">
        <v>8</v>
      </c>
      <c r="P5" s="29"/>
      <c r="Q5" s="37" t="s">
        <v>9</v>
      </c>
      <c r="R5" s="37"/>
      <c r="T5" s="38" t="s">
        <v>10</v>
      </c>
      <c r="U5" s="38"/>
      <c r="W5" s="39" t="s">
        <v>11</v>
      </c>
      <c r="X5" s="39"/>
      <c r="Z5" s="40" t="s">
        <v>12</v>
      </c>
      <c r="AA5" s="40"/>
      <c r="AB5" s="40"/>
    </row>
    <row r="6" spans="4:28" s="4" customFormat="1" ht="36.75" customHeight="1">
      <c r="D6" s="29"/>
      <c r="E6" s="29"/>
      <c r="F6" s="29"/>
      <c r="H6" s="29"/>
      <c r="I6" s="29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28</v>
      </c>
      <c r="D7" s="18">
        <v>38996</v>
      </c>
      <c r="E7" s="13" t="s">
        <v>29</v>
      </c>
      <c r="F7" s="13">
        <v>103</v>
      </c>
      <c r="H7" s="13">
        <v>112</v>
      </c>
      <c r="I7" s="13">
        <v>2</v>
      </c>
      <c r="K7" s="25">
        <v>3686</v>
      </c>
      <c r="L7" s="14">
        <v>26002</v>
      </c>
      <c r="M7" s="25">
        <v>8498</v>
      </c>
      <c r="N7" s="14">
        <v>62218.5</v>
      </c>
      <c r="O7" s="25">
        <v>7817</v>
      </c>
      <c r="P7" s="14">
        <v>58792.5</v>
      </c>
      <c r="Q7" s="26">
        <f aca="true" t="shared" si="0" ref="Q7:R9">K7+M7+O7</f>
        <v>20001</v>
      </c>
      <c r="R7" s="15">
        <f t="shared" si="0"/>
        <v>147013</v>
      </c>
      <c r="T7" s="23">
        <v>35027</v>
      </c>
      <c r="U7" s="16">
        <v>254476</v>
      </c>
      <c r="W7" s="26">
        <f>Q7/H7</f>
        <v>178.58035714285714</v>
      </c>
      <c r="X7" s="15">
        <f>R7/Q7</f>
        <v>7.350282485875706</v>
      </c>
      <c r="Z7" s="22">
        <v>70572</v>
      </c>
      <c r="AA7" s="21">
        <v>501025</v>
      </c>
      <c r="AB7" s="21">
        <f>AA7/Z7</f>
        <v>7.099487048687865</v>
      </c>
    </row>
    <row r="8" spans="1:28" s="13" customFormat="1" ht="18" customHeight="1">
      <c r="A8" s="1"/>
      <c r="B8" s="24">
        <v>2</v>
      </c>
      <c r="C8" s="17" t="s">
        <v>36</v>
      </c>
      <c r="D8" s="18">
        <v>38877</v>
      </c>
      <c r="E8" s="13" t="s">
        <v>37</v>
      </c>
      <c r="F8" s="13">
        <v>64</v>
      </c>
      <c r="H8" s="13">
        <v>3</v>
      </c>
      <c r="I8" s="13">
        <v>18</v>
      </c>
      <c r="K8" s="25">
        <v>200</v>
      </c>
      <c r="L8" s="14">
        <v>600</v>
      </c>
      <c r="M8" s="25">
        <v>204</v>
      </c>
      <c r="N8" s="14">
        <v>621</v>
      </c>
      <c r="O8" s="25">
        <v>219</v>
      </c>
      <c r="P8" s="14">
        <v>699</v>
      </c>
      <c r="Q8" s="26">
        <f t="shared" si="0"/>
        <v>623</v>
      </c>
      <c r="R8" s="15">
        <f t="shared" si="0"/>
        <v>1920</v>
      </c>
      <c r="T8" s="23"/>
      <c r="U8" s="16"/>
      <c r="W8" s="26">
        <f>Q8/H8</f>
        <v>207.66666666666666</v>
      </c>
      <c r="X8" s="15">
        <f>R8/Q8</f>
        <v>3.081861958266453</v>
      </c>
      <c r="Z8" s="22">
        <v>38403</v>
      </c>
      <c r="AA8" s="21">
        <v>235680</v>
      </c>
      <c r="AB8" s="21">
        <f>AA8/Z8</f>
        <v>6.137020545269901</v>
      </c>
    </row>
    <row r="9" spans="1:28" s="13" customFormat="1" ht="18" customHeight="1">
      <c r="A9" s="1"/>
      <c r="B9" s="24">
        <v>3</v>
      </c>
      <c r="C9" s="17" t="s">
        <v>21</v>
      </c>
      <c r="D9" s="18">
        <v>38891</v>
      </c>
      <c r="E9" s="13" t="s">
        <v>20</v>
      </c>
      <c r="F9" s="13">
        <v>45</v>
      </c>
      <c r="H9" s="13">
        <v>8</v>
      </c>
      <c r="I9" s="13">
        <v>17</v>
      </c>
      <c r="K9" s="25">
        <v>115</v>
      </c>
      <c r="L9" s="14">
        <v>420</v>
      </c>
      <c r="M9" s="25">
        <v>265</v>
      </c>
      <c r="N9" s="14">
        <v>1095.5</v>
      </c>
      <c r="O9" s="25">
        <v>235</v>
      </c>
      <c r="P9" s="14">
        <v>949.5</v>
      </c>
      <c r="Q9" s="26">
        <f t="shared" si="0"/>
        <v>615</v>
      </c>
      <c r="R9" s="15">
        <f t="shared" si="0"/>
        <v>2465</v>
      </c>
      <c r="T9" s="23">
        <v>260</v>
      </c>
      <c r="U9" s="16">
        <v>1203</v>
      </c>
      <c r="W9" s="26">
        <f>Q9/H9</f>
        <v>76.875</v>
      </c>
      <c r="X9" s="15">
        <f>R9/Q9</f>
        <v>4.008130081300813</v>
      </c>
      <c r="Z9" s="22">
        <v>75334</v>
      </c>
      <c r="AA9" s="21">
        <v>487647.5</v>
      </c>
      <c r="AB9" s="21">
        <f>AA9/Z9</f>
        <v>6.473139618233467</v>
      </c>
    </row>
    <row r="10" spans="1:28" s="13" customFormat="1" ht="18" customHeight="1">
      <c r="A10" s="1"/>
      <c r="B10" s="24">
        <v>4</v>
      </c>
      <c r="C10" s="17" t="s">
        <v>30</v>
      </c>
      <c r="D10" s="18">
        <v>38996</v>
      </c>
      <c r="E10" s="13" t="s">
        <v>31</v>
      </c>
      <c r="F10" s="13">
        <v>3</v>
      </c>
      <c r="H10" s="13">
        <v>3</v>
      </c>
      <c r="I10" s="13">
        <v>2</v>
      </c>
      <c r="K10" s="25">
        <v>118</v>
      </c>
      <c r="L10" s="14">
        <v>962</v>
      </c>
      <c r="M10" s="25">
        <v>243</v>
      </c>
      <c r="N10" s="14">
        <v>1965</v>
      </c>
      <c r="O10" s="25">
        <v>202</v>
      </c>
      <c r="P10" s="14">
        <v>1650</v>
      </c>
      <c r="Q10" s="26">
        <f aca="true" t="shared" si="1" ref="Q10:Q18">K10+M10+O10</f>
        <v>563</v>
      </c>
      <c r="R10" s="15">
        <f aca="true" t="shared" si="2" ref="R10:R18">L10+N10+P10</f>
        <v>4577</v>
      </c>
      <c r="T10" s="23">
        <v>494</v>
      </c>
      <c r="U10" s="16">
        <v>4014</v>
      </c>
      <c r="W10" s="26">
        <f>Q10/H10</f>
        <v>187.66666666666666</v>
      </c>
      <c r="X10" s="15">
        <f>R10/Q10</f>
        <v>8.129662522202487</v>
      </c>
      <c r="Z10" s="22">
        <v>3674</v>
      </c>
      <c r="AA10" s="21">
        <v>22356.75</v>
      </c>
      <c r="AB10" s="21">
        <f>AA10/Z10</f>
        <v>6.085125204137181</v>
      </c>
    </row>
    <row r="11" spans="1:28" s="13" customFormat="1" ht="18" customHeight="1">
      <c r="A11" s="1"/>
      <c r="B11" s="24">
        <v>5</v>
      </c>
      <c r="C11" s="17" t="s">
        <v>42</v>
      </c>
      <c r="D11" s="18">
        <v>38814</v>
      </c>
      <c r="E11" s="13" t="s">
        <v>39</v>
      </c>
      <c r="F11" s="13">
        <v>14</v>
      </c>
      <c r="H11" s="13">
        <v>1</v>
      </c>
      <c r="I11" s="13">
        <v>18</v>
      </c>
      <c r="K11" s="25">
        <v>70</v>
      </c>
      <c r="L11" s="14">
        <v>280</v>
      </c>
      <c r="M11" s="25">
        <v>100</v>
      </c>
      <c r="N11" s="14">
        <v>400</v>
      </c>
      <c r="O11" s="25">
        <v>100</v>
      </c>
      <c r="P11" s="14">
        <v>400</v>
      </c>
      <c r="Q11" s="26">
        <f>K11+M11+O11</f>
        <v>270</v>
      </c>
      <c r="R11" s="15">
        <f>L11+N11+P11</f>
        <v>1080</v>
      </c>
      <c r="T11" s="23"/>
      <c r="U11" s="16"/>
      <c r="W11" s="26">
        <f>Q11/H11</f>
        <v>270</v>
      </c>
      <c r="X11" s="15">
        <f>R11/Q11</f>
        <v>4</v>
      </c>
      <c r="Z11" s="22">
        <v>14329</v>
      </c>
      <c r="AA11" s="21">
        <v>93748</v>
      </c>
      <c r="AB11" s="21">
        <f>AA11/Z11</f>
        <v>6.542536115569823</v>
      </c>
    </row>
    <row r="12" spans="1:28" s="13" customFormat="1" ht="18" customHeight="1">
      <c r="A12" s="1"/>
      <c r="B12" s="24">
        <v>6</v>
      </c>
      <c r="C12" s="17" t="s">
        <v>19</v>
      </c>
      <c r="D12" s="18">
        <v>38863</v>
      </c>
      <c r="E12" s="13" t="s">
        <v>20</v>
      </c>
      <c r="F12" s="13">
        <v>35</v>
      </c>
      <c r="H12" s="13">
        <v>3</v>
      </c>
      <c r="I12" s="13">
        <v>21</v>
      </c>
      <c r="K12" s="25">
        <v>57</v>
      </c>
      <c r="L12" s="14">
        <v>314</v>
      </c>
      <c r="M12" s="25">
        <v>65</v>
      </c>
      <c r="N12" s="14">
        <v>373</v>
      </c>
      <c r="O12" s="25">
        <v>66</v>
      </c>
      <c r="P12" s="14">
        <v>406</v>
      </c>
      <c r="Q12" s="26">
        <f aca="true" t="shared" si="3" ref="Q12:R15">K12+M12+O12</f>
        <v>188</v>
      </c>
      <c r="R12" s="15">
        <f t="shared" si="3"/>
        <v>1093</v>
      </c>
      <c r="T12" s="23">
        <v>61</v>
      </c>
      <c r="U12" s="16">
        <v>183</v>
      </c>
      <c r="W12" s="26">
        <f>Q12/H12</f>
        <v>62.666666666666664</v>
      </c>
      <c r="X12" s="15">
        <f>R12/Q12</f>
        <v>5.8138297872340425</v>
      </c>
      <c r="Z12" s="22">
        <v>89235</v>
      </c>
      <c r="AA12" s="21">
        <v>610165.5</v>
      </c>
      <c r="AB12" s="21">
        <f>AA12/Z12</f>
        <v>6.837737434863002</v>
      </c>
    </row>
    <row r="13" spans="1:28" s="13" customFormat="1" ht="18" customHeight="1">
      <c r="A13" s="1"/>
      <c r="B13" s="24">
        <v>7</v>
      </c>
      <c r="C13" s="17" t="s">
        <v>38</v>
      </c>
      <c r="D13" s="18">
        <v>38870</v>
      </c>
      <c r="E13" s="13" t="s">
        <v>39</v>
      </c>
      <c r="F13" s="13">
        <v>5</v>
      </c>
      <c r="H13" s="13">
        <v>2</v>
      </c>
      <c r="I13" s="13">
        <v>18</v>
      </c>
      <c r="K13" s="25">
        <v>25</v>
      </c>
      <c r="L13" s="14">
        <v>110</v>
      </c>
      <c r="M13" s="25">
        <v>44</v>
      </c>
      <c r="N13" s="14">
        <v>230</v>
      </c>
      <c r="O13" s="25">
        <v>55</v>
      </c>
      <c r="P13" s="14">
        <v>270</v>
      </c>
      <c r="Q13" s="26">
        <f t="shared" si="3"/>
        <v>124</v>
      </c>
      <c r="R13" s="15">
        <f t="shared" si="3"/>
        <v>610</v>
      </c>
      <c r="T13" s="23"/>
      <c r="U13" s="16"/>
      <c r="W13" s="26">
        <f>Q13/H13</f>
        <v>62</v>
      </c>
      <c r="X13" s="15">
        <f>R13/Q13</f>
        <v>4.919354838709677</v>
      </c>
      <c r="Z13" s="22">
        <v>8708</v>
      </c>
      <c r="AA13" s="21">
        <v>57354.75</v>
      </c>
      <c r="AB13" s="21">
        <f>AA13/Z13</f>
        <v>6.586443500229674</v>
      </c>
    </row>
    <row r="14" spans="1:28" s="13" customFormat="1" ht="18" customHeight="1">
      <c r="A14" s="1"/>
      <c r="B14" s="24">
        <v>8</v>
      </c>
      <c r="C14" s="17" t="s">
        <v>22</v>
      </c>
      <c r="D14" s="18">
        <v>38898</v>
      </c>
      <c r="E14" s="13" t="s">
        <v>23</v>
      </c>
      <c r="F14" s="13">
        <v>47</v>
      </c>
      <c r="H14" s="13">
        <v>1</v>
      </c>
      <c r="I14" s="13">
        <v>16</v>
      </c>
      <c r="K14" s="25">
        <v>28</v>
      </c>
      <c r="L14" s="14">
        <v>84</v>
      </c>
      <c r="M14" s="25">
        <v>30</v>
      </c>
      <c r="N14" s="14">
        <v>90</v>
      </c>
      <c r="O14" s="25">
        <v>30</v>
      </c>
      <c r="P14" s="14">
        <v>90</v>
      </c>
      <c r="Q14" s="26">
        <f t="shared" si="3"/>
        <v>88</v>
      </c>
      <c r="R14" s="15">
        <f t="shared" si="3"/>
        <v>264</v>
      </c>
      <c r="T14" s="23">
        <v>24</v>
      </c>
      <c r="U14" s="16">
        <v>122</v>
      </c>
      <c r="W14" s="26">
        <f>Q14/H14</f>
        <v>88</v>
      </c>
      <c r="X14" s="15">
        <f>R14/Q14</f>
        <v>3</v>
      </c>
      <c r="Z14" s="22">
        <v>37173</v>
      </c>
      <c r="AA14" s="21">
        <v>243165</v>
      </c>
      <c r="AB14" s="21">
        <f>AA14/Z14</f>
        <v>6.541441368735373</v>
      </c>
    </row>
    <row r="15" spans="1:28" s="13" customFormat="1" ht="18" customHeight="1">
      <c r="A15" s="1"/>
      <c r="B15" s="24">
        <v>9</v>
      </c>
      <c r="C15" s="17" t="s">
        <v>40</v>
      </c>
      <c r="D15" s="18">
        <v>38849</v>
      </c>
      <c r="E15" s="13" t="s">
        <v>41</v>
      </c>
      <c r="F15" s="13">
        <v>1</v>
      </c>
      <c r="H15" s="13">
        <v>1</v>
      </c>
      <c r="I15" s="13">
        <v>10</v>
      </c>
      <c r="K15" s="25">
        <v>24</v>
      </c>
      <c r="L15" s="14">
        <v>144</v>
      </c>
      <c r="M15" s="25">
        <v>30</v>
      </c>
      <c r="N15" s="14">
        <v>224</v>
      </c>
      <c r="O15" s="25">
        <v>30</v>
      </c>
      <c r="P15" s="14">
        <v>226</v>
      </c>
      <c r="Q15" s="26">
        <f t="shared" si="3"/>
        <v>84</v>
      </c>
      <c r="R15" s="15">
        <f t="shared" si="3"/>
        <v>594</v>
      </c>
      <c r="T15" s="23"/>
      <c r="U15" s="16"/>
      <c r="W15" s="26">
        <f>Q15/H15</f>
        <v>84</v>
      </c>
      <c r="X15" s="15">
        <f>R15/Q15</f>
        <v>7.071428571428571</v>
      </c>
      <c r="Z15" s="22">
        <v>2001</v>
      </c>
      <c r="AA15" s="21">
        <v>8965</v>
      </c>
      <c r="AB15" s="21">
        <f>AA15/Z15</f>
        <v>4.480259870064968</v>
      </c>
    </row>
    <row r="16" spans="1:28" s="13" customFormat="1" ht="18" customHeight="1">
      <c r="A16" s="1"/>
      <c r="B16" s="24">
        <v>10</v>
      </c>
      <c r="C16" s="17" t="s">
        <v>27</v>
      </c>
      <c r="D16" s="18">
        <v>38898</v>
      </c>
      <c r="E16" s="13" t="s">
        <v>25</v>
      </c>
      <c r="F16" s="13">
        <v>5</v>
      </c>
      <c r="H16" s="13">
        <v>2</v>
      </c>
      <c r="I16" s="13">
        <v>10</v>
      </c>
      <c r="K16" s="25">
        <v>13</v>
      </c>
      <c r="L16" s="14">
        <v>62</v>
      </c>
      <c r="M16" s="25">
        <v>44</v>
      </c>
      <c r="N16" s="14">
        <v>211</v>
      </c>
      <c r="O16" s="25">
        <v>17</v>
      </c>
      <c r="P16" s="14">
        <v>105</v>
      </c>
      <c r="Q16" s="26">
        <f t="shared" si="1"/>
        <v>74</v>
      </c>
      <c r="R16" s="15">
        <f t="shared" si="2"/>
        <v>378</v>
      </c>
      <c r="T16" s="23">
        <v>140</v>
      </c>
      <c r="U16" s="16">
        <v>420</v>
      </c>
      <c r="W16" s="26">
        <f>Q16/H16</f>
        <v>37</v>
      </c>
      <c r="X16" s="15">
        <f>R16/Q16</f>
        <v>5.108108108108108</v>
      </c>
      <c r="Z16" s="22">
        <v>2265</v>
      </c>
      <c r="AA16" s="21">
        <v>15768</v>
      </c>
      <c r="AB16" s="21">
        <f>AA16/Z16</f>
        <v>6.96158940397351</v>
      </c>
    </row>
    <row r="17" spans="1:28" s="13" customFormat="1" ht="18" customHeight="1">
      <c r="A17" s="1"/>
      <c r="B17" s="24">
        <v>11</v>
      </c>
      <c r="C17" s="17" t="s">
        <v>24</v>
      </c>
      <c r="D17" s="18">
        <v>38982</v>
      </c>
      <c r="E17" s="13" t="s">
        <v>26</v>
      </c>
      <c r="F17" s="13">
        <v>10</v>
      </c>
      <c r="H17" s="13">
        <v>6</v>
      </c>
      <c r="I17" s="13">
        <v>4</v>
      </c>
      <c r="K17" s="25">
        <v>4</v>
      </c>
      <c r="L17" s="14">
        <v>22</v>
      </c>
      <c r="M17" s="25">
        <v>31</v>
      </c>
      <c r="N17" s="14">
        <v>183.5</v>
      </c>
      <c r="O17" s="25">
        <v>14</v>
      </c>
      <c r="P17" s="14">
        <v>80</v>
      </c>
      <c r="Q17" s="26">
        <f t="shared" si="1"/>
        <v>49</v>
      </c>
      <c r="R17" s="15">
        <f t="shared" si="2"/>
        <v>285.5</v>
      </c>
      <c r="T17" s="23">
        <v>88</v>
      </c>
      <c r="U17" s="16">
        <v>466.5</v>
      </c>
      <c r="W17" s="26">
        <f>Q17/H17</f>
        <v>8.166666666666666</v>
      </c>
      <c r="X17" s="15">
        <f>R17/Q17</f>
        <v>5.826530612244898</v>
      </c>
      <c r="Z17" s="22">
        <v>1301</v>
      </c>
      <c r="AA17" s="21">
        <v>9539.5</v>
      </c>
      <c r="AB17" s="21">
        <f>AA17/Z17</f>
        <v>7.332436587240585</v>
      </c>
    </row>
    <row r="18" spans="1:28" s="13" customFormat="1" ht="18" customHeight="1">
      <c r="A18" s="1"/>
      <c r="B18" s="24">
        <v>12</v>
      </c>
      <c r="C18" s="17" t="s">
        <v>32</v>
      </c>
      <c r="D18" s="18">
        <v>38779</v>
      </c>
      <c r="E18" s="13" t="s">
        <v>33</v>
      </c>
      <c r="F18" s="13">
        <v>10</v>
      </c>
      <c r="H18" s="13">
        <v>1</v>
      </c>
      <c r="I18" s="13">
        <v>25</v>
      </c>
      <c r="K18" s="25">
        <v>6</v>
      </c>
      <c r="L18" s="14">
        <v>18</v>
      </c>
      <c r="M18" s="25">
        <v>6</v>
      </c>
      <c r="N18" s="14">
        <v>18</v>
      </c>
      <c r="O18" s="25">
        <v>6</v>
      </c>
      <c r="P18" s="14">
        <v>18</v>
      </c>
      <c r="Q18" s="26">
        <f t="shared" si="1"/>
        <v>18</v>
      </c>
      <c r="R18" s="15">
        <f t="shared" si="2"/>
        <v>54</v>
      </c>
      <c r="T18" s="23">
        <v>40</v>
      </c>
      <c r="U18" s="16">
        <v>120</v>
      </c>
      <c r="W18" s="26">
        <f>Q18/H18</f>
        <v>18</v>
      </c>
      <c r="X18" s="15">
        <f>R18/Q18</f>
        <v>3</v>
      </c>
      <c r="Z18" s="22">
        <v>11757</v>
      </c>
      <c r="AA18" s="21">
        <v>57618</v>
      </c>
      <c r="AB18" s="21">
        <f>AA18/Z18</f>
        <v>4.900739984689972</v>
      </c>
    </row>
    <row r="19" spans="17:18" ht="18" customHeight="1">
      <c r="Q19" s="27">
        <f>SUM(Q7:Q18)</f>
        <v>22697</v>
      </c>
      <c r="R19" s="28">
        <f>SUM(R7:R18)</f>
        <v>160333.5</v>
      </c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2006-10-16T14:18:41Z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1964100887</vt:i4>
  </property>
  <property fmtid="{D5CDD505-2E9C-101B-9397-08002B2CF9AE}" pid="4" name="_EmailSubje">
    <vt:lpwstr>Bir Film 2006/42.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