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Haftalık'!$A$1:$L$16</definedName>
  </definedNames>
  <calcPr fullCalcOnLoad="1"/>
</workbook>
</file>

<file path=xl/sharedStrings.xml><?xml version="1.0" encoding="utf-8"?>
<sst xmlns="http://schemas.openxmlformats.org/spreadsheetml/2006/main" count="33" uniqueCount="31">
  <si>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</si>
  <si>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</si>
  <si>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</si>
  <si>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</si>
  <si>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</si>
  <si>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</si>
  <si>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</si>
  <si>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</si>
  <si>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</si>
  <si>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</si>
  <si>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</si>
  <si>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WILD BUNCH</t>
  </si>
  <si>
    <t>HASILAT
(YTL)</t>
  </si>
  <si>
    <t xml:space="preserve">TOPLAM HASILAT </t>
  </si>
  <si>
    <t>BİR F. - ERMAN F.</t>
  </si>
  <si>
    <t>Kemal URAL</t>
  </si>
  <si>
    <t>ETERNAL SUNSHINE OF THE SPOTLESS MIND</t>
  </si>
  <si>
    <t>HOWL'S MOVING CASTLE</t>
  </si>
  <si>
    <t>TEXAS CHAINSAW MASSACRE, THE</t>
  </si>
  <si>
    <t>FROSTBITE</t>
  </si>
  <si>
    <t>BİR FİLM - CINEMEDYA</t>
  </si>
  <si>
    <t>KOPYA ADEDİ</t>
  </si>
  <si>
    <t>TRUST FILMS</t>
  </si>
  <si>
    <t>BACKSTAGE</t>
  </si>
  <si>
    <t>20 NIGHTS &amp; A RAINY DAY</t>
  </si>
  <si>
    <t>CINEMEDYA</t>
  </si>
  <si>
    <t>FALSCHER BEKENNER</t>
  </si>
  <si>
    <t>2006 / 38</t>
  </si>
  <si>
    <t>15 - 21 Eylül 2006</t>
  </si>
  <si>
    <t>MON ANGE</t>
  </si>
  <si>
    <t>MK2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</si>
</sst>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32302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81500" y="790575"/>
          <a:ext cx="71247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87050" y="790575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="75" zoomScaleNormal="75" workbookViewId="0" topLeftCell="A1">
      <selection activeCell="B21" sqref="B21"/>
    </sheetView>
  </sheetViews>
  <sheetFormatPr defaultColWidth="9.140625" defaultRowHeight="12.75"/>
  <cols>
    <col min="1" max="1" width="6.28125" style="15" bestFit="1" customWidth="1"/>
    <col min="2" max="2" width="56.00390625" style="16" bestFit="1" customWidth="1"/>
    <col min="3" max="3" width="33.140625" style="16" bestFit="1" customWidth="1"/>
    <col min="4" max="4" width="13.140625" style="16" bestFit="1" customWidth="1"/>
    <col min="5" max="5" width="13.140625" style="16" customWidth="1"/>
    <col min="6" max="6" width="2.421875" style="16" customWidth="1"/>
    <col min="7" max="8" width="11.57421875" style="16" customWidth="1"/>
    <col min="9" max="9" width="13.00390625" style="16" bestFit="1" customWidth="1"/>
    <col min="10" max="10" width="19.140625" style="16" bestFit="1" customWidth="1"/>
    <col min="11" max="11" width="12.7109375" style="16" bestFit="1" customWidth="1"/>
    <col min="12" max="12" width="18.00390625" style="16" customWidth="1"/>
    <col min="13" max="16384" width="9.140625" style="17" customWidth="1"/>
  </cols>
  <sheetData>
    <row r="1" spans="1:12" ht="8.25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customHeight="1">
      <c r="A2" s="30"/>
      <c r="B2" s="33"/>
      <c r="C2" s="39" t="s">
        <v>8</v>
      </c>
      <c r="D2" s="39"/>
      <c r="E2" s="39"/>
      <c r="F2" s="39"/>
      <c r="G2" s="39"/>
      <c r="H2" s="39"/>
      <c r="I2" s="40"/>
      <c r="J2" s="41"/>
      <c r="K2" s="19" t="s">
        <v>10</v>
      </c>
      <c r="L2" s="20" t="s">
        <v>27</v>
      </c>
    </row>
    <row r="3" spans="1:12" ht="18" customHeight="1" thickBot="1">
      <c r="A3" s="30"/>
      <c r="B3" s="33"/>
      <c r="C3" s="40"/>
      <c r="D3" s="40"/>
      <c r="E3" s="40"/>
      <c r="F3" s="40"/>
      <c r="G3" s="40"/>
      <c r="H3" s="40"/>
      <c r="I3" s="40"/>
      <c r="J3" s="41"/>
      <c r="K3" s="37" t="s">
        <v>28</v>
      </c>
      <c r="L3" s="38"/>
    </row>
    <row r="4" spans="1:12" ht="18" customHeight="1" thickBot="1">
      <c r="A4" s="30"/>
      <c r="B4" s="33"/>
      <c r="C4" s="40"/>
      <c r="D4" s="40"/>
      <c r="E4" s="40"/>
      <c r="F4" s="40"/>
      <c r="G4" s="40"/>
      <c r="H4" s="40"/>
      <c r="I4" s="40"/>
      <c r="J4" s="41"/>
      <c r="K4" s="21" t="s">
        <v>9</v>
      </c>
      <c r="L4" s="22" t="s">
        <v>15</v>
      </c>
    </row>
    <row r="5" spans="1:12" ht="10.5" customHeight="1" thickBot="1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18" customFormat="1" ht="39" customHeight="1" thickBot="1">
      <c r="A6" s="32"/>
      <c r="B6" s="6" t="s">
        <v>0</v>
      </c>
      <c r="C6" s="7" t="s">
        <v>1</v>
      </c>
      <c r="D6" s="8" t="s">
        <v>2</v>
      </c>
      <c r="E6" s="8" t="s">
        <v>21</v>
      </c>
      <c r="F6" s="8"/>
      <c r="G6" s="14" t="s">
        <v>3</v>
      </c>
      <c r="H6" s="14" t="s">
        <v>4</v>
      </c>
      <c r="I6" s="8" t="s">
        <v>5</v>
      </c>
      <c r="J6" s="8" t="s">
        <v>12</v>
      </c>
      <c r="K6" s="8" t="s">
        <v>6</v>
      </c>
      <c r="L6" s="8" t="s">
        <v>13</v>
      </c>
    </row>
    <row r="7" spans="1:12" s="35" customFormat="1" ht="24.75" customHeight="1">
      <c r="A7" s="34">
        <v>1</v>
      </c>
      <c r="B7" s="1" t="s">
        <v>23</v>
      </c>
      <c r="C7" s="2" t="s">
        <v>11</v>
      </c>
      <c r="D7" s="3">
        <v>38919</v>
      </c>
      <c r="E7" s="4">
        <v>4</v>
      </c>
      <c r="F7" s="4"/>
      <c r="G7" s="4">
        <v>8</v>
      </c>
      <c r="H7" s="4">
        <v>4</v>
      </c>
      <c r="I7" s="5">
        <v>597</v>
      </c>
      <c r="J7" s="12">
        <v>2755.5</v>
      </c>
      <c r="K7" s="5">
        <f>523+774+396+145+61+139+385+176+597</f>
        <v>3196</v>
      </c>
      <c r="L7" s="12">
        <f>3116.25+6870.5+2836+1054+450+770+2580.5+1191+2755.5</f>
        <v>21623.75</v>
      </c>
    </row>
    <row r="8" spans="1:12" s="35" customFormat="1" ht="24.75" customHeight="1">
      <c r="A8" s="34">
        <v>2</v>
      </c>
      <c r="B8" s="36" t="s">
        <v>18</v>
      </c>
      <c r="C8" s="2" t="s">
        <v>25</v>
      </c>
      <c r="D8" s="3">
        <v>38891</v>
      </c>
      <c r="E8" s="4">
        <v>45</v>
      </c>
      <c r="F8" s="4"/>
      <c r="G8" s="4">
        <v>13</v>
      </c>
      <c r="H8" s="4">
        <v>3</v>
      </c>
      <c r="I8" s="5">
        <v>432</v>
      </c>
      <c r="J8" s="12">
        <v>2034.5</v>
      </c>
      <c r="K8" s="5">
        <f>20153+14417+13506+7951+5799+4754+2261+1861+1328+521+366+427+432</f>
        <v>73776</v>
      </c>
      <c r="L8" s="12">
        <f>154658.5+107804+83531.5+43902+30665+24700+11888+9449+6526+2252.5+1787+2024+2034.5</f>
        <v>481222</v>
      </c>
    </row>
    <row r="9" spans="1:12" s="35" customFormat="1" ht="24.75" customHeight="1">
      <c r="A9" s="34">
        <v>3</v>
      </c>
      <c r="B9" s="1" t="s">
        <v>26</v>
      </c>
      <c r="C9" s="2" t="s">
        <v>22</v>
      </c>
      <c r="D9" s="3">
        <v>38849</v>
      </c>
      <c r="E9" s="4">
        <v>1</v>
      </c>
      <c r="F9" s="4"/>
      <c r="G9" s="4">
        <v>9</v>
      </c>
      <c r="H9" s="4">
        <v>1</v>
      </c>
      <c r="I9" s="5">
        <v>396</v>
      </c>
      <c r="J9" s="12">
        <v>1188</v>
      </c>
      <c r="K9" s="5">
        <f>772+80+66+24+317+11+62+86+103+396</f>
        <v>1917</v>
      </c>
      <c r="L9" s="12">
        <f>3427.5+602+330+168+951+77+360+573.5+694+1188</f>
        <v>8371</v>
      </c>
    </row>
    <row r="10" spans="1:12" s="35" customFormat="1" ht="24.75" customHeight="1">
      <c r="A10" s="34">
        <v>4</v>
      </c>
      <c r="B10" s="1" t="s">
        <v>24</v>
      </c>
      <c r="C10" s="2" t="s">
        <v>14</v>
      </c>
      <c r="D10" s="3">
        <v>38912</v>
      </c>
      <c r="E10" s="4">
        <v>1</v>
      </c>
      <c r="F10" s="4"/>
      <c r="G10" s="4">
        <v>9</v>
      </c>
      <c r="H10" s="4">
        <v>1</v>
      </c>
      <c r="I10" s="5">
        <v>239</v>
      </c>
      <c r="J10" s="12">
        <v>1606</v>
      </c>
      <c r="K10" s="5">
        <f>509+453+477+230+215+74+6+267+256+239</f>
        <v>2726</v>
      </c>
      <c r="L10" s="12">
        <f>3860+2691+2385+1350+1075+444+48+1571+1739+1606</f>
        <v>16769</v>
      </c>
    </row>
    <row r="11" spans="1:12" s="35" customFormat="1" ht="24.75" customHeight="1">
      <c r="A11" s="34">
        <v>5</v>
      </c>
      <c r="B11" s="1" t="s">
        <v>29</v>
      </c>
      <c r="C11" s="2" t="s">
        <v>30</v>
      </c>
      <c r="D11" s="3">
        <v>38870</v>
      </c>
      <c r="E11" s="4">
        <v>5</v>
      </c>
      <c r="F11" s="4"/>
      <c r="G11" s="4">
        <v>16</v>
      </c>
      <c r="H11" s="4">
        <v>1</v>
      </c>
      <c r="I11" s="5">
        <v>73</v>
      </c>
      <c r="J11" s="12">
        <v>553</v>
      </c>
      <c r="K11" s="5">
        <v>4646</v>
      </c>
      <c r="L11" s="12">
        <v>30375</v>
      </c>
    </row>
    <row r="12" spans="1:12" s="35" customFormat="1" ht="24.75" customHeight="1">
      <c r="A12" s="34">
        <v>6</v>
      </c>
      <c r="B12" s="1" t="s">
        <v>16</v>
      </c>
      <c r="C12" s="2" t="s">
        <v>25</v>
      </c>
      <c r="D12" s="3">
        <v>38863</v>
      </c>
      <c r="E12" s="4">
        <v>35</v>
      </c>
      <c r="F12" s="4"/>
      <c r="G12" s="4">
        <v>17</v>
      </c>
      <c r="H12" s="4">
        <v>1</v>
      </c>
      <c r="I12" s="5">
        <v>56</v>
      </c>
      <c r="J12" s="12">
        <v>337.5</v>
      </c>
      <c r="K12" s="5">
        <f>19608+17668+11309+10378+6088+6513+6684+3212+1345+1482+722+1193+358+130+881+616+56</f>
        <v>88243</v>
      </c>
      <c r="L12" s="12">
        <f>149883.5+135641.5+82301.5+72589.5+39819+39540+36570.5+16522+7667.5+7505+3512+4803+1880+716+4840+2288+337.5</f>
        <v>606416.5</v>
      </c>
    </row>
    <row r="13" spans="1:12" s="35" customFormat="1" ht="24" customHeight="1">
      <c r="A13" s="34">
        <v>7</v>
      </c>
      <c r="B13" s="1" t="s">
        <v>17</v>
      </c>
      <c r="C13" s="2" t="s">
        <v>11</v>
      </c>
      <c r="D13" s="3">
        <v>38877</v>
      </c>
      <c r="E13" s="4">
        <v>64</v>
      </c>
      <c r="F13" s="4"/>
      <c r="G13" s="4">
        <v>15</v>
      </c>
      <c r="H13" s="4">
        <v>1</v>
      </c>
      <c r="I13" s="5">
        <v>47</v>
      </c>
      <c r="J13" s="12">
        <v>194</v>
      </c>
      <c r="K13" s="5">
        <f>14426+9567+3182+3017+2315+1729+923+616+640+472+129+528+43+81+47</f>
        <v>37715</v>
      </c>
      <c r="L13" s="12">
        <f>94169.5+63426.5+19841+16453.5+12618.5+9991+4741+3516+3356+2065.5+678+1792.5+320+299+194</f>
        <v>233462</v>
      </c>
    </row>
    <row r="14" spans="1:12" s="35" customFormat="1" ht="24.75" customHeight="1">
      <c r="A14" s="34">
        <v>8</v>
      </c>
      <c r="B14" s="1" t="s">
        <v>19</v>
      </c>
      <c r="C14" s="2" t="s">
        <v>20</v>
      </c>
      <c r="D14" s="3">
        <v>38898</v>
      </c>
      <c r="E14" s="4">
        <v>47</v>
      </c>
      <c r="F14" s="4"/>
      <c r="G14" s="4">
        <v>12</v>
      </c>
      <c r="H14" s="4">
        <v>2</v>
      </c>
      <c r="I14" s="5">
        <v>42</v>
      </c>
      <c r="J14" s="12">
        <v>175</v>
      </c>
      <c r="K14" s="5">
        <f>11470+9021+3194+3443+2936+1679+2151+1195+483+727+432+42</f>
        <v>36773</v>
      </c>
      <c r="L14" s="12">
        <f>88058+66057+19237+18780.5+15348+7714+11101+6810.5+1696+4186+2284+175</f>
        <v>241447</v>
      </c>
    </row>
    <row r="15" spans="1:12" ht="10.5" customHeight="1" thickBot="1">
      <c r="A15" s="30"/>
      <c r="B15" s="23"/>
      <c r="C15" s="24"/>
      <c r="D15" s="25"/>
      <c r="E15" s="25"/>
      <c r="F15" s="25"/>
      <c r="G15" s="26"/>
      <c r="H15" s="26"/>
      <c r="I15" s="27"/>
      <c r="J15" s="28"/>
      <c r="K15" s="27"/>
      <c r="L15" s="28"/>
    </row>
    <row r="16" spans="1:12" ht="20.25" customHeight="1" thickBot="1">
      <c r="A16" s="30"/>
      <c r="B16" s="42" t="s">
        <v>7</v>
      </c>
      <c r="C16" s="43"/>
      <c r="D16" s="43"/>
      <c r="E16" s="43"/>
      <c r="F16" s="43"/>
      <c r="G16" s="44"/>
      <c r="H16" s="9">
        <f>SUM(H7:H14)</f>
        <v>14</v>
      </c>
      <c r="I16" s="9">
        <f>SUM(I7:I14)</f>
        <v>1882</v>
      </c>
      <c r="J16" s="13">
        <f>SUM(J7:J14)</f>
        <v>8843.5</v>
      </c>
      <c r="K16" s="10"/>
      <c r="L16" s="11"/>
    </row>
  </sheetData>
  <mergeCells count="3">
    <mergeCell ref="K3:L3"/>
    <mergeCell ref="C2:J4"/>
    <mergeCell ref="B16:G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2006-07-31T10:27:28Z</cp:lastPrinted>
  <dcterms:created xsi:type="dcterms:W3CDTF">2004-03-26T15:51:12Z</dcterms:created>
  <dcterms:modified xsi:type="dcterms:W3CDTF">2006-09-22T11:42:43Z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-1455717029</vt:i4>
  </property>
  <property fmtid="{D5CDD505-2E9C-101B-9397-08002B2CF9AE}" pid="3" name="_EmailSubject">
    <vt:lpwstr>Bir Film 2006/38.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