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38 Hafta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'38 Hafta'!$A$1:$P$21</definedName>
  </definedNames>
  <calcPr fullCalcOnLoad="1"/>
</workbook>
</file>

<file path=xl/sharedStrings.xml><?xml version="1.0" encoding="utf-8"?>
<sst xmlns="http://schemas.openxmlformats.org/spreadsheetml/2006/main" count="76" uniqueCount="41">
  <si>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</si>
  <si>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</si>
  <si>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</si>
  <si>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</si>
  <si>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</si>
  <si>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</si>
  <si>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</si>
  <si>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</si>
  <si>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</si>
  <si>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</si>
  <si>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</si>
  <si>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</si>
  <si>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</si>
  <si>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</si>
  <si>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</si>
  <si>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35 milim</t>
  </si>
  <si>
    <t>D PRODUCTIONS</t>
  </si>
  <si>
    <t>ROMANCE&amp;CIGARETTES</t>
  </si>
  <si>
    <t xml:space="preserve"> </t>
  </si>
  <si>
    <t>DON'T TELL</t>
  </si>
  <si>
    <t>11.Aug.06</t>
  </si>
  <si>
    <t>8</t>
  </si>
  <si>
    <t>30.Jul.06</t>
  </si>
  <si>
    <t>HEIGHTS</t>
  </si>
  <si>
    <t>18.Aug.06</t>
  </si>
  <si>
    <t>SUGAR WORKZ</t>
  </si>
  <si>
    <t>7</t>
  </si>
  <si>
    <t>5</t>
  </si>
  <si>
    <t>FOUR STARS</t>
  </si>
  <si>
    <t>25.Aug.06</t>
  </si>
  <si>
    <t>14</t>
  </si>
  <si>
    <t>THEM</t>
  </si>
  <si>
    <t>01.Sep.06</t>
  </si>
  <si>
    <t>LEMMING</t>
  </si>
  <si>
    <t>08.Sep.06</t>
  </si>
  <si>
    <t>BELGE FILM</t>
  </si>
  <si>
    <t>4</t>
  </si>
  <si>
    <t>0</t>
  </si>
  <si>
    <t>10</t>
  </si>
  <si>
    <t>2</t>
  </si>
  <si>
    <t>3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</si>
</sst>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3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Century Gothic"/>
      <family val="2"/>
    </font>
    <font>
      <sz val="10"/>
      <color indexed="10"/>
      <name val="Trebuchet MS"/>
      <family val="2"/>
    </font>
    <font>
      <sz val="18"/>
      <name val="Arial"/>
      <family val="2"/>
    </font>
    <font>
      <sz val="48"/>
      <color indexed="44"/>
      <name val="GoudyLight"/>
      <family val="0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4"/>
      <color indexed="9"/>
      <name val="Trebuchet MS"/>
      <family val="2"/>
    </font>
    <font>
      <sz val="36"/>
      <color indexed="9"/>
      <name val="Impact"/>
      <family val="2"/>
    </font>
    <font>
      <b/>
      <sz val="12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9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vertical="center"/>
      <protection/>
    </xf>
    <xf numFmtId="0" fontId="22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vertical="center"/>
      <protection/>
    </xf>
    <xf numFmtId="0" fontId="17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/>
    </xf>
    <xf numFmtId="0" fontId="23" fillId="2" borderId="1" xfId="0" applyFont="1" applyFill="1" applyBorder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8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187" fontId="20" fillId="0" borderId="1" xfId="0" applyNumberFormat="1" applyFont="1" applyFill="1" applyBorder="1" applyAlignment="1" applyProtection="1">
      <alignment horizontal="right" vertical="center"/>
      <protection locked="0"/>
    </xf>
    <xf numFmtId="193" fontId="11" fillId="0" borderId="1" xfId="0" applyNumberFormat="1" applyFont="1" applyFill="1" applyBorder="1" applyAlignment="1" applyProtection="1">
      <alignment horizontal="right" vertical="center"/>
      <protection locked="0"/>
    </xf>
    <xf numFmtId="192" fontId="11" fillId="0" borderId="1" xfId="0" applyNumberFormat="1" applyFont="1" applyFill="1" applyBorder="1" applyAlignment="1" applyProtection="1">
      <alignment vertical="center"/>
      <protection locked="0"/>
    </xf>
    <xf numFmtId="192" fontId="11" fillId="0" borderId="1" xfId="0" applyNumberFormat="1" applyFont="1" applyFill="1" applyBorder="1" applyAlignment="1" applyProtection="1">
      <alignment horizontal="right" vertical="center"/>
      <protection locked="0"/>
    </xf>
    <xf numFmtId="187" fontId="11" fillId="0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21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vertical="center"/>
      <protection locked="0"/>
    </xf>
    <xf numFmtId="0" fontId="26" fillId="0" borderId="1" xfId="0" applyFont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184" fontId="27" fillId="0" borderId="1" xfId="0" applyNumberFormat="1" applyFont="1" applyFill="1" applyBorder="1" applyAlignment="1" applyProtection="1">
      <alignment horizontal="center" vertical="center"/>
      <protection locked="0"/>
    </xf>
    <xf numFmtId="184" fontId="27" fillId="0" borderId="1" xfId="0" applyNumberFormat="1" applyFont="1" applyBorder="1" applyAlignment="1">
      <alignment horizontal="center" vertical="center"/>
    </xf>
    <xf numFmtId="184" fontId="27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horizontal="left" vertical="center"/>
      <protection locked="0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200" fontId="28" fillId="0" borderId="1" xfId="15" applyNumberFormat="1" applyFont="1" applyFill="1" applyBorder="1" applyAlignment="1" applyProtection="1">
      <alignment horizontal="right" vertical="center"/>
      <protection locked="0"/>
    </xf>
    <xf numFmtId="200" fontId="28" fillId="0" borderId="1" xfId="0" applyNumberFormat="1" applyFont="1" applyBorder="1" applyAlignment="1">
      <alignment horizontal="right" vertical="center"/>
    </xf>
    <xf numFmtId="200" fontId="28" fillId="0" borderId="1" xfId="0" applyNumberFormat="1" applyFont="1" applyFill="1" applyBorder="1" applyAlignment="1">
      <alignment horizontal="right" vertical="center"/>
    </xf>
    <xf numFmtId="193" fontId="27" fillId="0" borderId="1" xfId="15" applyNumberFormat="1" applyFont="1" applyFill="1" applyBorder="1" applyAlignment="1" applyProtection="1">
      <alignment vertical="center"/>
      <protection locked="0"/>
    </xf>
    <xf numFmtId="193" fontId="27" fillId="4" borderId="1" xfId="15" applyNumberFormat="1" applyFont="1" applyFill="1" applyBorder="1" applyAlignment="1" applyProtection="1">
      <alignment vertical="center"/>
      <protection/>
    </xf>
    <xf numFmtId="192" fontId="27" fillId="4" borderId="1" xfId="15" applyNumberFormat="1" applyFont="1" applyFill="1" applyBorder="1" applyAlignment="1" applyProtection="1">
      <alignment vertical="center"/>
      <protection/>
    </xf>
    <xf numFmtId="200" fontId="27" fillId="0" borderId="1" xfId="15" applyNumberFormat="1" applyFont="1" applyFill="1" applyBorder="1" applyAlignment="1" applyProtection="1">
      <alignment horizontal="right" vertical="center"/>
      <protection locked="0"/>
    </xf>
    <xf numFmtId="193" fontId="27" fillId="0" borderId="1" xfId="0" applyNumberFormat="1" applyFont="1" applyBorder="1" applyAlignment="1">
      <alignment vertical="center"/>
    </xf>
    <xf numFmtId="193" fontId="27" fillId="4" borderId="1" xfId="21" applyNumberFormat="1" applyFont="1" applyFill="1" applyBorder="1" applyAlignment="1" applyProtection="1">
      <alignment vertical="center"/>
      <protection/>
    </xf>
    <xf numFmtId="192" fontId="27" fillId="4" borderId="1" xfId="21" applyNumberFormat="1" applyFont="1" applyFill="1" applyBorder="1" applyAlignment="1" applyProtection="1">
      <alignment vertical="center"/>
      <protection/>
    </xf>
    <xf numFmtId="200" fontId="27" fillId="0" borderId="1" xfId="0" applyNumberFormat="1" applyFont="1" applyBorder="1" applyAlignment="1">
      <alignment horizontal="right" vertical="center"/>
    </xf>
    <xf numFmtId="193" fontId="29" fillId="0" borderId="1" xfId="0" applyNumberFormat="1" applyFont="1" applyFill="1" applyBorder="1" applyAlignment="1">
      <alignment vertical="center"/>
    </xf>
    <xf numFmtId="200" fontId="27" fillId="0" borderId="1" xfId="0" applyNumberFormat="1" applyFont="1" applyFill="1" applyBorder="1" applyAlignment="1">
      <alignment horizontal="right" vertical="center"/>
    </xf>
    <xf numFmtId="0" fontId="30" fillId="2" borderId="1" xfId="0" applyFont="1" applyFill="1" applyBorder="1" applyAlignment="1">
      <alignment vertical="center"/>
    </xf>
    <xf numFmtId="184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87" fontId="30" fillId="2" borderId="1" xfId="0" applyNumberFormat="1" applyFont="1" applyFill="1" applyBorder="1" applyAlignment="1">
      <alignment horizontal="right" vertical="center"/>
    </xf>
    <xf numFmtId="193" fontId="30" fillId="2" borderId="1" xfId="0" applyNumberFormat="1" applyFont="1" applyFill="1" applyBorder="1" applyAlignment="1">
      <alignment horizontal="right" vertical="center"/>
    </xf>
    <xf numFmtId="192" fontId="30" fillId="2" borderId="1" xfId="0" applyNumberFormat="1" applyFont="1" applyFill="1" applyBorder="1" applyAlignment="1">
      <alignment vertical="center"/>
    </xf>
    <xf numFmtId="192" fontId="30" fillId="2" borderId="1" xfId="0" applyNumberFormat="1" applyFont="1" applyFill="1" applyBorder="1" applyAlignment="1">
      <alignment horizontal="right" vertical="center"/>
    </xf>
    <xf numFmtId="49" fontId="32" fillId="0" borderId="1" xfId="0" applyNumberFormat="1" applyFont="1" applyFill="1" applyBorder="1" applyAlignment="1" applyProtection="1">
      <alignment vertical="center"/>
      <protection locked="0"/>
    </xf>
    <xf numFmtId="0" fontId="32" fillId="0" borderId="1" xfId="0" applyFont="1" applyBorder="1" applyAlignment="1">
      <alignment vertical="center"/>
    </xf>
    <xf numFmtId="0" fontId="25" fillId="2" borderId="1" xfId="0" applyFont="1" applyFill="1" applyBorder="1" applyAlignment="1" applyProtection="1">
      <alignment horizontal="center" vertical="center"/>
      <protection/>
    </xf>
    <xf numFmtId="0" fontId="25" fillId="2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50876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76337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38.
15 -21 Sep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' 2006</a:t>
          </a:r>
        </a:p>
      </xdr:txBody>
    </xdr:sp>
    <xdr:clientData/>
  </xdr:twoCellAnchor>
  <xdr:twoCellAnchor>
    <xdr:from>
      <xdr:col>4</xdr:col>
      <xdr:colOff>371475</xdr:colOff>
      <xdr:row>25</xdr:row>
      <xdr:rowOff>0</xdr:rowOff>
    </xdr:from>
    <xdr:to>
      <xdr:col>16</xdr:col>
      <xdr:colOff>419100</xdr:colOff>
      <xdr:row>25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200525" y="7496175"/>
          <a:ext cx="1132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9" sqref="H19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40.7109375" style="44" customWidth="1"/>
    <col min="4" max="4" width="12.00390625" style="45" customWidth="1"/>
    <col min="5" max="5" width="16.00390625" style="46" customWidth="1"/>
    <col min="6" max="6" width="20.7109375" style="46" customWidth="1"/>
    <col min="7" max="7" width="5.8515625" style="47" bestFit="1" customWidth="1"/>
    <col min="8" max="8" width="8.7109375" style="47" bestFit="1" customWidth="1"/>
    <col min="9" max="9" width="9.28125" style="47" customWidth="1"/>
    <col min="10" max="10" width="20.28125" style="48" customWidth="1"/>
    <col min="11" max="12" width="12.7109375" style="49" customWidth="1"/>
    <col min="13" max="13" width="12.7109375" style="50" customWidth="1"/>
    <col min="14" max="14" width="16.7109375" style="51" customWidth="1"/>
    <col min="15" max="15" width="16.7109375" style="49" customWidth="1"/>
    <col min="16" max="16" width="16.7109375" style="52" customWidth="1"/>
    <col min="17" max="16384" width="9.140625" style="44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s="18" customFormat="1" ht="14.25">
      <c r="A3" s="15"/>
      <c r="B3" s="16"/>
      <c r="C3" s="91" t="s">
        <v>0</v>
      </c>
      <c r="D3" s="95" t="s">
        <v>1</v>
      </c>
      <c r="E3" s="92" t="s">
        <v>13</v>
      </c>
      <c r="F3" s="92" t="s">
        <v>12</v>
      </c>
      <c r="G3" s="89" t="s">
        <v>2</v>
      </c>
      <c r="H3" s="89" t="s">
        <v>9</v>
      </c>
      <c r="I3" s="89" t="s">
        <v>10</v>
      </c>
      <c r="J3" s="94" t="s">
        <v>3</v>
      </c>
      <c r="K3" s="94"/>
      <c r="L3" s="94"/>
      <c r="M3" s="94"/>
      <c r="N3" s="88" t="s">
        <v>4</v>
      </c>
      <c r="O3" s="88"/>
      <c r="P3" s="88"/>
    </row>
    <row r="4" spans="1:16" s="18" customFormat="1" ht="51.75" customHeight="1">
      <c r="A4" s="19"/>
      <c r="B4" s="17"/>
      <c r="C4" s="90"/>
      <c r="D4" s="96"/>
      <c r="E4" s="93"/>
      <c r="F4" s="93"/>
      <c r="G4" s="90"/>
      <c r="H4" s="90"/>
      <c r="I4" s="90"/>
      <c r="J4" s="20" t="s">
        <v>5</v>
      </c>
      <c r="K4" s="21" t="s">
        <v>6</v>
      </c>
      <c r="L4" s="21" t="s">
        <v>14</v>
      </c>
      <c r="M4" s="22" t="s">
        <v>7</v>
      </c>
      <c r="N4" s="20" t="s">
        <v>5</v>
      </c>
      <c r="O4" s="21" t="s">
        <v>6</v>
      </c>
      <c r="P4" s="22" t="s">
        <v>8</v>
      </c>
    </row>
    <row r="5" spans="1:16" s="25" customFormat="1" ht="19.5" customHeight="1">
      <c r="A5" s="23">
        <v>1</v>
      </c>
      <c r="B5" s="24"/>
      <c r="C5" s="85" t="s">
        <v>31</v>
      </c>
      <c r="D5" s="59" t="s">
        <v>32</v>
      </c>
      <c r="E5" s="62" t="s">
        <v>15</v>
      </c>
      <c r="F5" s="62" t="s">
        <v>16</v>
      </c>
      <c r="G5" s="54">
        <v>25</v>
      </c>
      <c r="H5" s="54">
        <v>25</v>
      </c>
      <c r="I5" s="54">
        <v>3</v>
      </c>
      <c r="J5" s="65">
        <v>23181.5</v>
      </c>
      <c r="K5" s="71">
        <v>3744</v>
      </c>
      <c r="L5" s="72">
        <f>+K5/H5</f>
        <v>149.76</v>
      </c>
      <c r="M5" s="73">
        <f>+J5/K5</f>
        <v>6.191639957264957</v>
      </c>
      <c r="N5" s="74">
        <v>197467</v>
      </c>
      <c r="O5" s="71">
        <v>25188</v>
      </c>
      <c r="P5" s="73">
        <f aca="true" t="shared" si="0" ref="P5:P17">+N5/O5</f>
        <v>7.839725265999682</v>
      </c>
    </row>
    <row r="6" spans="1:16" s="25" customFormat="1" ht="19.5" customHeight="1">
      <c r="A6" s="23">
        <v>2</v>
      </c>
      <c r="B6" s="26"/>
      <c r="C6" s="84" t="s">
        <v>33</v>
      </c>
      <c r="D6" s="58" t="s">
        <v>34</v>
      </c>
      <c r="E6" s="61" t="s">
        <v>15</v>
      </c>
      <c r="F6" s="61" t="s">
        <v>35</v>
      </c>
      <c r="G6" s="53" t="s">
        <v>36</v>
      </c>
      <c r="H6" s="53" t="s">
        <v>36</v>
      </c>
      <c r="I6" s="53" t="s">
        <v>39</v>
      </c>
      <c r="J6" s="64">
        <v>3761</v>
      </c>
      <c r="K6" s="67">
        <v>512</v>
      </c>
      <c r="L6" s="68">
        <f>K6/H6</f>
        <v>128</v>
      </c>
      <c r="M6" s="69">
        <f>J6/K6</f>
        <v>7.345703125</v>
      </c>
      <c r="N6" s="70">
        <v>9597</v>
      </c>
      <c r="O6" s="67">
        <v>1271</v>
      </c>
      <c r="P6" s="69">
        <f t="shared" si="0"/>
        <v>7.550747442958301</v>
      </c>
    </row>
    <row r="7" spans="1:16" s="25" customFormat="1" ht="19.5" customHeight="1">
      <c r="A7" s="23">
        <v>3</v>
      </c>
      <c r="B7" s="26"/>
      <c r="C7" s="84" t="s">
        <v>28</v>
      </c>
      <c r="D7" s="58" t="s">
        <v>29</v>
      </c>
      <c r="E7" s="61" t="s">
        <v>15</v>
      </c>
      <c r="F7" s="61" t="s">
        <v>16</v>
      </c>
      <c r="G7" s="53" t="s">
        <v>30</v>
      </c>
      <c r="H7" s="53" t="s">
        <v>38</v>
      </c>
      <c r="I7" s="53" t="s">
        <v>27</v>
      </c>
      <c r="J7" s="64">
        <v>2853</v>
      </c>
      <c r="K7" s="67">
        <v>490</v>
      </c>
      <c r="L7" s="68">
        <f>K7/H7</f>
        <v>49</v>
      </c>
      <c r="M7" s="69">
        <f>J7/K7</f>
        <v>5.822448979591837</v>
      </c>
      <c r="N7" s="70">
        <v>43491.5</v>
      </c>
      <c r="O7" s="67">
        <v>4669</v>
      </c>
      <c r="P7" s="69">
        <f>+N7/O7</f>
        <v>9.31494966802313</v>
      </c>
    </row>
    <row r="8" spans="1:16" s="25" customFormat="1" ht="19.5" customHeight="1">
      <c r="A8" s="23">
        <v>4</v>
      </c>
      <c r="B8" s="26"/>
      <c r="C8" s="84" t="s">
        <v>19</v>
      </c>
      <c r="D8" s="58" t="s">
        <v>20</v>
      </c>
      <c r="E8" s="61" t="s">
        <v>15</v>
      </c>
      <c r="F8" s="61" t="s">
        <v>16</v>
      </c>
      <c r="G8" s="53" t="s">
        <v>21</v>
      </c>
      <c r="H8" s="53" t="s">
        <v>40</v>
      </c>
      <c r="I8" s="53" t="s">
        <v>40</v>
      </c>
      <c r="J8" s="64">
        <v>2505</v>
      </c>
      <c r="K8" s="67">
        <v>380</v>
      </c>
      <c r="L8" s="68">
        <f>K8/H8</f>
        <v>126.66666666666667</v>
      </c>
      <c r="M8" s="69">
        <f>J8/K8</f>
        <v>6.592105263157895</v>
      </c>
      <c r="N8" s="70">
        <v>45343</v>
      </c>
      <c r="O8" s="67">
        <v>5843</v>
      </c>
      <c r="P8" s="69">
        <f>+N8/O8</f>
        <v>7.760225911346911</v>
      </c>
    </row>
    <row r="9" spans="1:16" s="28" customFormat="1" ht="19.5" customHeight="1">
      <c r="A9" s="23">
        <v>5</v>
      </c>
      <c r="B9" s="27"/>
      <c r="C9" s="84" t="s">
        <v>23</v>
      </c>
      <c r="D9" s="58" t="s">
        <v>24</v>
      </c>
      <c r="E9" s="61" t="s">
        <v>15</v>
      </c>
      <c r="F9" s="61" t="s">
        <v>25</v>
      </c>
      <c r="G9" s="53" t="s">
        <v>26</v>
      </c>
      <c r="H9" s="53" t="s">
        <v>36</v>
      </c>
      <c r="I9" s="53" t="s">
        <v>27</v>
      </c>
      <c r="J9" s="64">
        <v>1047</v>
      </c>
      <c r="K9" s="67">
        <v>205</v>
      </c>
      <c r="L9" s="68">
        <f>K9/H9</f>
        <v>51.25</v>
      </c>
      <c r="M9" s="69">
        <f>J9/K9</f>
        <v>5.107317073170732</v>
      </c>
      <c r="N9" s="70">
        <v>22271.5</v>
      </c>
      <c r="O9" s="67">
        <v>2859</v>
      </c>
      <c r="P9" s="69">
        <f t="shared" si="0"/>
        <v>7.789961525008744</v>
      </c>
    </row>
    <row r="10" spans="1:16" s="28" customFormat="1" ht="19.5" customHeight="1">
      <c r="A10" s="23">
        <v>6</v>
      </c>
      <c r="B10" s="27"/>
      <c r="C10" s="85" t="s">
        <v>17</v>
      </c>
      <c r="D10" s="59" t="s">
        <v>22</v>
      </c>
      <c r="E10" s="62" t="s">
        <v>15</v>
      </c>
      <c r="F10" s="62" t="s">
        <v>16</v>
      </c>
      <c r="G10" s="54">
        <v>7</v>
      </c>
      <c r="H10" s="54">
        <v>1</v>
      </c>
      <c r="I10" s="54">
        <v>12</v>
      </c>
      <c r="J10" s="65">
        <v>960</v>
      </c>
      <c r="K10" s="71">
        <v>192</v>
      </c>
      <c r="L10" s="72">
        <f>+K10/H10</f>
        <v>192</v>
      </c>
      <c r="M10" s="73">
        <f>+J10/K10</f>
        <v>5</v>
      </c>
      <c r="N10" s="74">
        <v>119052</v>
      </c>
      <c r="O10" s="71">
        <v>16430</v>
      </c>
      <c r="P10" s="73">
        <f>+N10/O10</f>
        <v>7.2460133901399875</v>
      </c>
    </row>
    <row r="11" spans="1:16" s="28" customFormat="1" ht="19.5" customHeight="1">
      <c r="A11" s="23">
        <v>7</v>
      </c>
      <c r="B11" s="27"/>
      <c r="C11" s="84" t="s">
        <v>18</v>
      </c>
      <c r="D11" s="58" t="s">
        <v>18</v>
      </c>
      <c r="E11" s="61" t="s">
        <v>18</v>
      </c>
      <c r="F11" s="61" t="s">
        <v>18</v>
      </c>
      <c r="G11" s="53" t="s">
        <v>37</v>
      </c>
      <c r="H11" s="53" t="s">
        <v>37</v>
      </c>
      <c r="I11" s="53" t="s">
        <v>37</v>
      </c>
      <c r="J11" s="64">
        <v>0</v>
      </c>
      <c r="K11" s="67">
        <v>0</v>
      </c>
      <c r="L11" s="68" t="e">
        <f>K11/H11</f>
        <v>#DIV/0!</v>
      </c>
      <c r="M11" s="69" t="e">
        <f>J11/K11</f>
        <v>#DIV/0!</v>
      </c>
      <c r="N11" s="70">
        <v>0</v>
      </c>
      <c r="O11" s="67">
        <v>0</v>
      </c>
      <c r="P11" s="69" t="e">
        <f>+N11/O11</f>
        <v>#DIV/0!</v>
      </c>
    </row>
    <row r="12" spans="1:16" s="28" customFormat="1" ht="19.5" customHeight="1">
      <c r="A12" s="23">
        <v>8</v>
      </c>
      <c r="B12" s="27"/>
      <c r="C12" s="55" t="s">
        <v>18</v>
      </c>
      <c r="D12" s="58" t="s">
        <v>18</v>
      </c>
      <c r="E12" s="61" t="s">
        <v>18</v>
      </c>
      <c r="F12" s="61" t="s">
        <v>18</v>
      </c>
      <c r="G12" s="53" t="s">
        <v>37</v>
      </c>
      <c r="H12" s="53" t="s">
        <v>37</v>
      </c>
      <c r="I12" s="53" t="s">
        <v>37</v>
      </c>
      <c r="J12" s="64">
        <v>0</v>
      </c>
      <c r="K12" s="67">
        <v>0</v>
      </c>
      <c r="L12" s="68" t="e">
        <f>K12/H12</f>
        <v>#DIV/0!</v>
      </c>
      <c r="M12" s="69" t="e">
        <f>J12/K12</f>
        <v>#DIV/0!</v>
      </c>
      <c r="N12" s="70">
        <v>0</v>
      </c>
      <c r="O12" s="67">
        <v>0</v>
      </c>
      <c r="P12" s="69" t="e">
        <f>+N12/O12</f>
        <v>#DIV/0!</v>
      </c>
    </row>
    <row r="13" spans="1:16" s="28" customFormat="1" ht="19.5" customHeight="1">
      <c r="A13" s="23">
        <v>9</v>
      </c>
      <c r="B13" s="27"/>
      <c r="C13" s="56" t="s">
        <v>18</v>
      </c>
      <c r="D13" s="59" t="s">
        <v>18</v>
      </c>
      <c r="E13" s="62" t="s">
        <v>18</v>
      </c>
      <c r="F13" s="62" t="s">
        <v>18</v>
      </c>
      <c r="G13" s="54">
        <v>0</v>
      </c>
      <c r="H13" s="54">
        <v>0</v>
      </c>
      <c r="I13" s="54">
        <v>0</v>
      </c>
      <c r="J13" s="65">
        <v>0</v>
      </c>
      <c r="K13" s="71">
        <v>0</v>
      </c>
      <c r="L13" s="72" t="e">
        <f>+K13/H13</f>
        <v>#DIV/0!</v>
      </c>
      <c r="M13" s="73" t="e">
        <f>+J13/K13</f>
        <v>#DIV/0!</v>
      </c>
      <c r="N13" s="74">
        <v>0</v>
      </c>
      <c r="O13" s="71">
        <v>0</v>
      </c>
      <c r="P13" s="73" t="e">
        <f t="shared" si="0"/>
        <v>#DIV/0!</v>
      </c>
    </row>
    <row r="14" spans="1:16" s="28" customFormat="1" ht="19.5" customHeight="1">
      <c r="A14" s="23">
        <v>10</v>
      </c>
      <c r="B14" s="27"/>
      <c r="C14" s="56" t="s">
        <v>18</v>
      </c>
      <c r="D14" s="59" t="s">
        <v>18</v>
      </c>
      <c r="E14" s="62" t="s">
        <v>18</v>
      </c>
      <c r="F14" s="62" t="s">
        <v>18</v>
      </c>
      <c r="G14" s="54">
        <v>0</v>
      </c>
      <c r="H14" s="54">
        <v>0</v>
      </c>
      <c r="I14" s="54">
        <v>0</v>
      </c>
      <c r="J14" s="65">
        <v>0</v>
      </c>
      <c r="K14" s="71">
        <v>0</v>
      </c>
      <c r="L14" s="72" t="e">
        <f>+K14/H14</f>
        <v>#DIV/0!</v>
      </c>
      <c r="M14" s="73" t="e">
        <f>+J14/K14</f>
        <v>#DIV/0!</v>
      </c>
      <c r="N14" s="74">
        <v>0</v>
      </c>
      <c r="O14" s="71">
        <v>0</v>
      </c>
      <c r="P14" s="73" t="e">
        <f t="shared" si="0"/>
        <v>#DIV/0!</v>
      </c>
    </row>
    <row r="15" spans="1:16" s="28" customFormat="1" ht="19.5" customHeight="1">
      <c r="A15" s="23">
        <v>11</v>
      </c>
      <c r="B15" s="27"/>
      <c r="C15" s="57" t="s">
        <v>18</v>
      </c>
      <c r="D15" s="60"/>
      <c r="E15" s="63"/>
      <c r="F15" s="62"/>
      <c r="G15" s="54"/>
      <c r="H15" s="54"/>
      <c r="I15" s="54"/>
      <c r="J15" s="66"/>
      <c r="K15" s="75"/>
      <c r="L15" s="72" t="e">
        <f>+K15/H15</f>
        <v>#DIV/0!</v>
      </c>
      <c r="M15" s="73" t="e">
        <f>+J15/K15</f>
        <v>#DIV/0!</v>
      </c>
      <c r="N15" s="76"/>
      <c r="O15" s="75"/>
      <c r="P15" s="73" t="e">
        <f t="shared" si="0"/>
        <v>#DIV/0!</v>
      </c>
    </row>
    <row r="16" spans="1:16" s="28" customFormat="1" ht="19.5" customHeight="1">
      <c r="A16" s="23">
        <v>12</v>
      </c>
      <c r="B16" s="27"/>
      <c r="C16" s="57"/>
      <c r="D16" s="60"/>
      <c r="E16" s="63"/>
      <c r="F16" s="62"/>
      <c r="G16" s="54"/>
      <c r="H16" s="54"/>
      <c r="I16" s="54"/>
      <c r="J16" s="66"/>
      <c r="K16" s="75"/>
      <c r="L16" s="72" t="e">
        <f>+K16/H16</f>
        <v>#DIV/0!</v>
      </c>
      <c r="M16" s="73" t="e">
        <f>+J16/K16</f>
        <v>#DIV/0!</v>
      </c>
      <c r="N16" s="76"/>
      <c r="O16" s="75"/>
      <c r="P16" s="73" t="e">
        <f t="shared" si="0"/>
        <v>#DIV/0!</v>
      </c>
    </row>
    <row r="17" spans="1:16" s="28" customFormat="1" ht="19.5" customHeight="1">
      <c r="A17" s="23">
        <v>12</v>
      </c>
      <c r="B17" s="27"/>
      <c r="C17" s="55"/>
      <c r="D17" s="58"/>
      <c r="E17" s="61"/>
      <c r="F17" s="61"/>
      <c r="G17" s="53"/>
      <c r="H17" s="53"/>
      <c r="I17" s="53"/>
      <c r="J17" s="64"/>
      <c r="K17" s="67"/>
      <c r="L17" s="68" t="e">
        <f>K17/H17</f>
        <v>#DIV/0!</v>
      </c>
      <c r="M17" s="69" t="e">
        <f>J17/K17</f>
        <v>#DIV/0!</v>
      </c>
      <c r="N17" s="70"/>
      <c r="O17" s="67"/>
      <c r="P17" s="69" t="e">
        <f t="shared" si="0"/>
        <v>#DIV/0!</v>
      </c>
    </row>
    <row r="18" spans="1:16" s="31" customFormat="1" ht="30.75" customHeight="1">
      <c r="A18" s="29"/>
      <c r="B18" s="30"/>
      <c r="C18" s="77" t="s">
        <v>11</v>
      </c>
      <c r="D18" s="78"/>
      <c r="E18" s="77"/>
      <c r="F18" s="77"/>
      <c r="G18" s="79"/>
      <c r="H18" s="81">
        <v>47</v>
      </c>
      <c r="I18" s="79"/>
      <c r="J18" s="80">
        <f>SUM(J5:J17)</f>
        <v>34307.5</v>
      </c>
      <c r="K18" s="81">
        <f>SUM(K5:K17)</f>
        <v>5523</v>
      </c>
      <c r="L18" s="81">
        <f>K18/H18</f>
        <v>117.51063829787235</v>
      </c>
      <c r="M18" s="82">
        <f>J18/K18</f>
        <v>6.2117508600398335</v>
      </c>
      <c r="N18" s="80"/>
      <c r="O18" s="81"/>
      <c r="P18" s="83"/>
    </row>
    <row r="19" spans="1:16" s="28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28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28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28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28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28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28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28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28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28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28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28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28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28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28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28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28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28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28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28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28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28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28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28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28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28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28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horizontalDpi="300" verticalDpi="300" orientation="landscape" paperSize="9" scale="60" r:id="rId2"/>
  <ignoredErrors>
    <ignoredError sqref="M15:M17 L15:L17" numberStoredAsText="1" evalError="1" formula="1"/>
    <ignoredError sqref="L18 M18 P15:P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AAA.MASTER WEEKLY REPORT</dc:title>
  <dc:subject/>
  <dc:creator>Iskender </dc:creator>
  <cp:keywords/>
  <dc:description/>
  <cp:lastModifiedBy>isko</cp:lastModifiedBy>
  <cp:lastPrinted>2006-09-08T10:24:36Z</cp:lastPrinted>
  <dcterms:created xsi:type="dcterms:W3CDTF">2006-03-17T12:24:26Z</dcterms:created>
  <dcterms:modified xsi:type="dcterms:W3CDTF">2006-09-22T11:15:51Z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