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<sst xmlns="http://schemas.openxmlformats.org/spreadsheetml/2006/main" count="37" uniqueCount="27">
  <si>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</si>
  <si>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</si>
  <si>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</si>
  <si>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</si>
  <si>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</si>
  <si>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</si>
  <si>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</si>
  <si>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</si>
  <si>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</si>
  <si>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</si>
  <si>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</si>
  <si>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</si>
  <si>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</si>
  <si>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</si>
  <si>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</si>
  <si>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</si>
  <si>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</si>
  <si>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</si>
  <si>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</si>
  <si>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</si>
  <si>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</si>
  <si>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</si>
  <si>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</t>
  </si>
  <si>
    <t>ÖZEN/UMUT SANAT</t>
  </si>
  <si>
    <t>DARK, THE</t>
  </si>
  <si>
    <t>WEEKEND: 36      15.09 - 17.09.2006</t>
  </si>
  <si>
    <t>DATE : 18.09.2006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</si>
</sst>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83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9066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P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89" t="s">
        <v>25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26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38940</v>
      </c>
      <c r="E8" s="3" t="s">
        <v>22</v>
      </c>
      <c r="F8" s="3" t="s">
        <v>23</v>
      </c>
      <c r="G8" s="51">
        <v>40</v>
      </c>
      <c r="H8" s="51">
        <v>27</v>
      </c>
      <c r="I8" s="51">
        <v>6</v>
      </c>
      <c r="J8" s="4">
        <v>2408</v>
      </c>
      <c r="K8" s="5">
        <v>472</v>
      </c>
      <c r="L8" s="4">
        <v>4186</v>
      </c>
      <c r="M8" s="5">
        <v>820</v>
      </c>
      <c r="N8" s="4">
        <v>4087</v>
      </c>
      <c r="O8" s="5">
        <v>789</v>
      </c>
      <c r="P8" s="55">
        <f>+J8+L8+N8</f>
        <v>10681</v>
      </c>
      <c r="Q8" s="58">
        <f>+K8+M8+O8</f>
        <v>2081</v>
      </c>
      <c r="R8" s="10">
        <f>+Q8/H8</f>
        <v>77.07407407407408</v>
      </c>
      <c r="S8" s="59">
        <f>+P8/Q8</f>
        <v>5.132628543969245</v>
      </c>
      <c r="T8" s="4">
        <v>13172</v>
      </c>
      <c r="U8" s="60">
        <f>(+T8-P8)/T8</f>
        <v>0.18911327057394473</v>
      </c>
      <c r="V8" s="4">
        <v>297377.5</v>
      </c>
      <c r="W8" s="5">
        <v>42576</v>
      </c>
      <c r="X8" s="61">
        <f>V8/W8</f>
        <v>6.984627489665539</v>
      </c>
      <c r="Z8" s="26"/>
    </row>
    <row r="9" spans="1:26" s="29" customFormat="1" ht="18">
      <c r="A9" s="28">
        <v>2</v>
      </c>
      <c r="B9" s="15"/>
      <c r="C9" s="6"/>
      <c r="D9" s="7"/>
      <c r="E9" s="8"/>
      <c r="F9" s="8"/>
      <c r="G9" s="52"/>
      <c r="H9" s="52"/>
      <c r="I9" s="52"/>
      <c r="J9" s="9"/>
      <c r="K9" s="10"/>
      <c r="L9" s="9"/>
      <c r="M9" s="10"/>
      <c r="N9" s="9"/>
      <c r="O9" s="10"/>
      <c r="P9" s="62"/>
      <c r="Q9" s="10"/>
      <c r="R9" s="10"/>
      <c r="S9" s="59"/>
      <c r="T9" s="4"/>
      <c r="U9" s="60"/>
      <c r="V9" s="9"/>
      <c r="W9" s="10"/>
      <c r="X9" s="63"/>
      <c r="Z9" s="30"/>
    </row>
    <row r="10" spans="1:26" s="29" customFormat="1" ht="18">
      <c r="A10" s="28">
        <v>3</v>
      </c>
      <c r="B10" s="15"/>
      <c r="C10" s="6"/>
      <c r="D10" s="7"/>
      <c r="E10" s="8"/>
      <c r="F10" s="8"/>
      <c r="G10" s="52"/>
      <c r="H10" s="52"/>
      <c r="I10" s="52"/>
      <c r="J10" s="9"/>
      <c r="K10" s="10"/>
      <c r="L10" s="9"/>
      <c r="M10" s="10"/>
      <c r="N10" s="9"/>
      <c r="O10" s="10"/>
      <c r="P10" s="62"/>
      <c r="Q10" s="10"/>
      <c r="R10" s="10"/>
      <c r="S10" s="59"/>
      <c r="T10" s="9"/>
      <c r="U10" s="60"/>
      <c r="V10" s="9"/>
      <c r="W10" s="10"/>
      <c r="X10" s="63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27</v>
      </c>
      <c r="I19" s="73"/>
      <c r="J19" s="75"/>
      <c r="K19" s="76"/>
      <c r="L19" s="75"/>
      <c r="M19" s="76"/>
      <c r="N19" s="75"/>
      <c r="O19" s="76"/>
      <c r="P19" s="75">
        <f>SUM(P8:P18)</f>
        <v>10681</v>
      </c>
      <c r="Q19" s="76">
        <f>SUM(Q8:Q18)</f>
        <v>2081</v>
      </c>
      <c r="R19" s="77">
        <f>P19/H19</f>
        <v>395.5925925925926</v>
      </c>
      <c r="S19" s="78">
        <f>P19/Q19</f>
        <v>5.132628543969245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5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2006-09-04T13:34:50Z</cp:lastPrinted>
  <dcterms:created xsi:type="dcterms:W3CDTF">2006-03-15T09:07:04Z</dcterms:created>
  <dcterms:modified xsi:type="dcterms:W3CDTF">2006-09-19T08:35:36Z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1566913599</vt:i4>
  </property>
  <property fmtid="{D5CDD505-2E9C-101B-9397-08002B2CF9AE}" pid="3" name="_EmailSubject">
    <vt:lpwstr>Weekend Box Office - WE: 36-2006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