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30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'30 Hafta'!$A$1:$P$21</definedName>
  </definedNames>
  <calcPr fullCalcOnLoad="1"/>
</workbook>
</file>

<file path=xl/sharedStrings.xml><?xml version="1.0" encoding="utf-8"?>
<sst xmlns="http://schemas.openxmlformats.org/spreadsheetml/2006/main" count="61" uniqueCount="32">
  <si>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</si>
  <si>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</si>
  <si>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</si>
  <si>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</si>
  <si>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</si>
  <si>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</si>
  <si>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</si>
  <si>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</si>
  <si>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</si>
  <si>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</si>
  <si>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</si>
  <si>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</si>
  <si>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</si>
  <si>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</si>
  <si>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</si>
  <si>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</si>
  <si>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</si>
  <si>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>SHEITAN</t>
  </si>
  <si>
    <t>BARBAR FILM</t>
  </si>
  <si>
    <t>31</t>
  </si>
  <si>
    <t>SKY FIGHTERS</t>
  </si>
  <si>
    <t>R FILM</t>
  </si>
  <si>
    <t>ROMANCE&amp;CIGARETTES</t>
  </si>
  <si>
    <t>LOVE IS IN THE AIR</t>
  </si>
  <si>
    <t xml:space="preserve"> </t>
  </si>
  <si>
    <t>0</t>
  </si>
  <si>
    <t>UNDISCOVERED</t>
  </si>
  <si>
    <t>28.July.06</t>
  </si>
  <si>
    <t>20</t>
  </si>
  <si>
    <t>1</t>
  </si>
  <si>
    <t>21</t>
  </si>
  <si>
    <t>5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</si>
</sst>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49066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582400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31.
28  July-03 Aug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144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8" sqref="J18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17.5742187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8" customFormat="1" ht="14.25">
      <c r="A3" s="15"/>
      <c r="B3" s="16"/>
      <c r="C3" s="89" t="s">
        <v>0</v>
      </c>
      <c r="D3" s="93" t="s">
        <v>1</v>
      </c>
      <c r="E3" s="90" t="s">
        <v>13</v>
      </c>
      <c r="F3" s="90" t="s">
        <v>12</v>
      </c>
      <c r="G3" s="87" t="s">
        <v>2</v>
      </c>
      <c r="H3" s="87" t="s">
        <v>9</v>
      </c>
      <c r="I3" s="87" t="s">
        <v>10</v>
      </c>
      <c r="J3" s="92" t="s">
        <v>3</v>
      </c>
      <c r="K3" s="92"/>
      <c r="L3" s="92"/>
      <c r="M3" s="92"/>
      <c r="N3" s="86" t="s">
        <v>4</v>
      </c>
      <c r="O3" s="86"/>
      <c r="P3" s="86"/>
    </row>
    <row r="4" spans="1:16" s="18" customFormat="1" ht="51.75" customHeight="1">
      <c r="A4" s="19"/>
      <c r="B4" s="17"/>
      <c r="C4" s="88"/>
      <c r="D4" s="94"/>
      <c r="E4" s="91"/>
      <c r="F4" s="91"/>
      <c r="G4" s="88"/>
      <c r="H4" s="88"/>
      <c r="I4" s="88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26</v>
      </c>
      <c r="D5" s="58" t="s">
        <v>27</v>
      </c>
      <c r="E5" s="61" t="s">
        <v>15</v>
      </c>
      <c r="F5" s="61" t="s">
        <v>16</v>
      </c>
      <c r="G5" s="53" t="s">
        <v>28</v>
      </c>
      <c r="H5" s="53" t="s">
        <v>28</v>
      </c>
      <c r="I5" s="53" t="s">
        <v>29</v>
      </c>
      <c r="J5" s="64">
        <v>35235</v>
      </c>
      <c r="K5" s="67">
        <v>3993</v>
      </c>
      <c r="L5" s="68">
        <f>K5/H5</f>
        <v>199.65</v>
      </c>
      <c r="M5" s="69">
        <f>J5/K5</f>
        <v>8.82419233658903</v>
      </c>
      <c r="N5" s="70">
        <v>35235</v>
      </c>
      <c r="O5" s="67">
        <v>3993</v>
      </c>
      <c r="P5" s="69">
        <f aca="true" t="shared" si="0" ref="P5:P17">+N5/O5</f>
        <v>8.82419233658903</v>
      </c>
    </row>
    <row r="6" spans="1:16" s="25" customFormat="1" ht="19.5" customHeight="1">
      <c r="A6" s="23">
        <v>2</v>
      </c>
      <c r="B6" s="26"/>
      <c r="C6" s="56" t="s">
        <v>22</v>
      </c>
      <c r="D6" s="59">
        <v>38898</v>
      </c>
      <c r="E6" s="62" t="s">
        <v>15</v>
      </c>
      <c r="F6" s="62" t="s">
        <v>16</v>
      </c>
      <c r="G6" s="54">
        <v>7</v>
      </c>
      <c r="H6" s="54">
        <v>7</v>
      </c>
      <c r="I6" s="54">
        <v>5</v>
      </c>
      <c r="J6" s="65">
        <v>12990</v>
      </c>
      <c r="K6" s="71">
        <v>2072</v>
      </c>
      <c r="L6" s="72">
        <f>+K6/H6</f>
        <v>296</v>
      </c>
      <c r="M6" s="73">
        <f>+J6/K6</f>
        <v>6.269305019305019</v>
      </c>
      <c r="N6" s="74">
        <v>100971.5</v>
      </c>
      <c r="O6" s="71">
        <v>13301</v>
      </c>
      <c r="P6" s="73">
        <f t="shared" si="0"/>
        <v>7.591271332982482</v>
      </c>
    </row>
    <row r="7" spans="1:16" s="25" customFormat="1" ht="19.5" customHeight="1">
      <c r="A7" s="23">
        <v>3</v>
      </c>
      <c r="B7" s="26"/>
      <c r="C7" s="55" t="s">
        <v>17</v>
      </c>
      <c r="D7" s="58">
        <v>38898</v>
      </c>
      <c r="E7" s="61" t="s">
        <v>15</v>
      </c>
      <c r="F7" s="61" t="s">
        <v>18</v>
      </c>
      <c r="G7" s="53" t="s">
        <v>19</v>
      </c>
      <c r="H7" s="53" t="s">
        <v>30</v>
      </c>
      <c r="I7" s="53" t="s">
        <v>31</v>
      </c>
      <c r="J7" s="64">
        <v>8318.5</v>
      </c>
      <c r="K7" s="67">
        <v>1546</v>
      </c>
      <c r="L7" s="68">
        <f>K7/H7</f>
        <v>73.61904761904762</v>
      </c>
      <c r="M7" s="69">
        <f>J7/K7</f>
        <v>5.380659767141009</v>
      </c>
      <c r="N7" s="70">
        <v>142717</v>
      </c>
      <c r="O7" s="67">
        <v>20360</v>
      </c>
      <c r="P7" s="69">
        <f t="shared" si="0"/>
        <v>7.009675834970531</v>
      </c>
    </row>
    <row r="8" spans="1:16" s="25" customFormat="1" ht="19.5" customHeight="1">
      <c r="A8" s="23">
        <v>4</v>
      </c>
      <c r="B8" s="26"/>
      <c r="C8" s="56" t="s">
        <v>23</v>
      </c>
      <c r="D8" s="59">
        <v>38912</v>
      </c>
      <c r="E8" s="62" t="s">
        <v>15</v>
      </c>
      <c r="F8" s="62" t="s">
        <v>16</v>
      </c>
      <c r="G8" s="54">
        <v>11</v>
      </c>
      <c r="H8" s="54">
        <v>11</v>
      </c>
      <c r="I8" s="54">
        <v>3</v>
      </c>
      <c r="J8" s="65">
        <v>7628</v>
      </c>
      <c r="K8" s="71">
        <v>1308</v>
      </c>
      <c r="L8" s="72">
        <f>+K8/H8</f>
        <v>118.9090909090909</v>
      </c>
      <c r="M8" s="73">
        <f>+J8/K8</f>
        <v>5.8318042813455655</v>
      </c>
      <c r="N8" s="74">
        <v>51679</v>
      </c>
      <c r="O8" s="71">
        <v>6206</v>
      </c>
      <c r="P8" s="73">
        <f t="shared" si="0"/>
        <v>8.327263938124396</v>
      </c>
    </row>
    <row r="9" spans="1:16" s="28" customFormat="1" ht="19.5" customHeight="1">
      <c r="A9" s="23">
        <v>5</v>
      </c>
      <c r="B9" s="27"/>
      <c r="C9" s="56" t="s">
        <v>20</v>
      </c>
      <c r="D9" s="59">
        <v>38884</v>
      </c>
      <c r="E9" s="62" t="s">
        <v>15</v>
      </c>
      <c r="F9" s="62" t="s">
        <v>21</v>
      </c>
      <c r="G9" s="54">
        <v>10</v>
      </c>
      <c r="H9" s="54">
        <v>4</v>
      </c>
      <c r="I9" s="54">
        <v>7</v>
      </c>
      <c r="J9" s="65">
        <v>626</v>
      </c>
      <c r="K9" s="71">
        <v>135</v>
      </c>
      <c r="L9" s="72">
        <f>+K9/H9</f>
        <v>33.75</v>
      </c>
      <c r="M9" s="73">
        <f>+J9/K9</f>
        <v>4.637037037037037</v>
      </c>
      <c r="N9" s="74">
        <v>23289</v>
      </c>
      <c r="O9" s="71">
        <v>3629</v>
      </c>
      <c r="P9" s="73">
        <f t="shared" si="0"/>
        <v>6.417470377514467</v>
      </c>
    </row>
    <row r="10" spans="1:16" s="28" customFormat="1" ht="19.5" customHeight="1">
      <c r="A10" s="23">
        <v>6</v>
      </c>
      <c r="B10" s="27"/>
      <c r="C10" s="55" t="s">
        <v>24</v>
      </c>
      <c r="D10" s="58" t="s">
        <v>24</v>
      </c>
      <c r="E10" s="61" t="s">
        <v>24</v>
      </c>
      <c r="F10" s="61" t="s">
        <v>24</v>
      </c>
      <c r="G10" s="53" t="s">
        <v>25</v>
      </c>
      <c r="H10" s="53" t="s">
        <v>25</v>
      </c>
      <c r="I10" s="53" t="s">
        <v>25</v>
      </c>
      <c r="J10" s="64">
        <v>0</v>
      </c>
      <c r="K10" s="67">
        <v>0</v>
      </c>
      <c r="L10" s="68" t="e">
        <f>K10/H10</f>
        <v>#DIV/0!</v>
      </c>
      <c r="M10" s="69" t="e">
        <f>J10/K10</f>
        <v>#DIV/0!</v>
      </c>
      <c r="N10" s="70">
        <v>0</v>
      </c>
      <c r="O10" s="67">
        <v>0</v>
      </c>
      <c r="P10" s="69" t="e">
        <f t="shared" si="0"/>
        <v>#DIV/0!</v>
      </c>
    </row>
    <row r="11" spans="1:16" s="28" customFormat="1" ht="19.5" customHeight="1">
      <c r="A11" s="23">
        <v>7</v>
      </c>
      <c r="B11" s="27"/>
      <c r="C11" s="56" t="s">
        <v>24</v>
      </c>
      <c r="D11" s="59" t="s">
        <v>24</v>
      </c>
      <c r="E11" s="62" t="s">
        <v>24</v>
      </c>
      <c r="F11" s="62" t="s">
        <v>24</v>
      </c>
      <c r="G11" s="54">
        <v>0</v>
      </c>
      <c r="H11" s="54">
        <v>0</v>
      </c>
      <c r="I11" s="54">
        <v>0</v>
      </c>
      <c r="J11" s="65">
        <v>0</v>
      </c>
      <c r="K11" s="71">
        <v>0</v>
      </c>
      <c r="L11" s="72" t="e">
        <f>+K11/H11</f>
        <v>#DIV/0!</v>
      </c>
      <c r="M11" s="73" t="e">
        <f>+J11/K11</f>
        <v>#DIV/0!</v>
      </c>
      <c r="N11" s="74">
        <v>0</v>
      </c>
      <c r="O11" s="71">
        <v>0</v>
      </c>
      <c r="P11" s="73" t="e">
        <f t="shared" si="0"/>
        <v>#DIV/0!</v>
      </c>
    </row>
    <row r="12" spans="1:16" s="28" customFormat="1" ht="19.5" customHeight="1">
      <c r="A12" s="23">
        <v>8</v>
      </c>
      <c r="B12" s="27"/>
      <c r="C12" s="55" t="s">
        <v>24</v>
      </c>
      <c r="D12" s="58" t="s">
        <v>24</v>
      </c>
      <c r="E12" s="61" t="s">
        <v>24</v>
      </c>
      <c r="F12" s="61" t="s">
        <v>24</v>
      </c>
      <c r="G12" s="53" t="s">
        <v>25</v>
      </c>
      <c r="H12" s="53" t="s">
        <v>25</v>
      </c>
      <c r="I12" s="53" t="s">
        <v>25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 t="shared" si="0"/>
        <v>#DIV/0!</v>
      </c>
    </row>
    <row r="13" spans="1:16" s="28" customFormat="1" ht="19.5" customHeight="1">
      <c r="A13" s="23">
        <v>9</v>
      </c>
      <c r="B13" s="27"/>
      <c r="C13" s="56" t="s">
        <v>24</v>
      </c>
      <c r="D13" s="59" t="s">
        <v>24</v>
      </c>
      <c r="E13" s="62" t="s">
        <v>24</v>
      </c>
      <c r="F13" s="62" t="s">
        <v>24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6"/>
      <c r="D14" s="59"/>
      <c r="E14" s="62"/>
      <c r="F14" s="62"/>
      <c r="G14" s="54"/>
      <c r="H14" s="54"/>
      <c r="I14" s="54"/>
      <c r="J14" s="65"/>
      <c r="K14" s="71"/>
      <c r="L14" s="72" t="e">
        <f>+K14/H14</f>
        <v>#DIV/0!</v>
      </c>
      <c r="M14" s="73" t="e">
        <f>+J14/K14</f>
        <v>#DIV/0!</v>
      </c>
      <c r="N14" s="74"/>
      <c r="O14" s="71"/>
      <c r="P14" s="73" t="e">
        <f t="shared" si="0"/>
        <v>#DIV/0!</v>
      </c>
    </row>
    <row r="15" spans="1:16" s="28" customFormat="1" ht="19.5" customHeight="1">
      <c r="A15" s="23">
        <v>11</v>
      </c>
      <c r="B15" s="27"/>
      <c r="C15" s="57"/>
      <c r="D15" s="60"/>
      <c r="E15" s="63"/>
      <c r="F15" s="62"/>
      <c r="G15" s="54"/>
      <c r="H15" s="54"/>
      <c r="I15" s="54"/>
      <c r="J15" s="66"/>
      <c r="K15" s="75"/>
      <c r="L15" s="72" t="e">
        <f>+K15/H15</f>
        <v>#DIV/0!</v>
      </c>
      <c r="M15" s="73" t="e">
        <f>+J15/K15</f>
        <v>#DIV/0!</v>
      </c>
      <c r="N15" s="76"/>
      <c r="O15" s="75"/>
      <c r="P15" s="73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63</v>
      </c>
      <c r="I18" s="79"/>
      <c r="J18" s="80">
        <f>SUM(J5:J17)</f>
        <v>64797.5</v>
      </c>
      <c r="K18" s="81">
        <f>SUM(K5:K17)</f>
        <v>9054</v>
      </c>
      <c r="L18" s="81">
        <f>K18/H18</f>
        <v>143.71428571428572</v>
      </c>
      <c r="M18" s="82">
        <f>J18/K18</f>
        <v>7.156781533024078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1" r:id="rId2"/>
  <ignoredErrors>
    <ignoredError sqref="L14:L17 M14:M17 M5 L5" numberStoredAsText="1" evalError="1" formula="1"/>
    <ignoredError sqref="L18 M18 P5 P14:P17" evalError="1"/>
    <ignoredError sqref="M5 L5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2006-08-04T13:21:14Z</cp:lastPrinted>
  <dcterms:created xsi:type="dcterms:W3CDTF">2006-03-17T12:24:26Z</dcterms:created>
  <dcterms:modified xsi:type="dcterms:W3CDTF">2006-08-04T13:30:33Z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