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28 Hafta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'28 Hafta'!$A$1:$P$23</definedName>
  </definedNames>
  <calcPr fullCalcOnLoad="1"/>
</workbook>
</file>

<file path=xl/sharedStrings.xml><?xml version="1.0" encoding="utf-8"?>
<sst xmlns="http://schemas.openxmlformats.org/spreadsheetml/2006/main" count="44" uniqueCount="33">
  <si>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</si>
  <si>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</si>
  <si>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</si>
  <si>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</si>
  <si>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</si>
  <si>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</si>
  <si>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</si>
  <si>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</si>
  <si>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</si>
  <si>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</si>
  <si>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</si>
  <si>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</si>
  <si>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</si>
  <si>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</si>
  <si>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</si>
  <si>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35 milim</t>
  </si>
  <si>
    <t>D PRODUCTIONS</t>
  </si>
  <si>
    <t>SHEITAN</t>
  </si>
  <si>
    <t>BARBAR FILM</t>
  </si>
  <si>
    <t>31</t>
  </si>
  <si>
    <t>SKY FIGHTERS</t>
  </si>
  <si>
    <t>R FILM</t>
  </si>
  <si>
    <t>PEINDRE OU FAIRE L'AMOUR</t>
  </si>
  <si>
    <t>SUGAR WORKZ</t>
  </si>
  <si>
    <t>WEDDING DATE,THE</t>
  </si>
  <si>
    <t>AVSAR FILM</t>
  </si>
  <si>
    <t>10</t>
  </si>
  <si>
    <t>ROMANCE&amp;CIGARETTES</t>
  </si>
  <si>
    <t>32</t>
  </si>
  <si>
    <t>2</t>
  </si>
  <si>
    <t>16</t>
  </si>
  <si>
    <t>4</t>
  </si>
  <si>
    <t>BUBBA HO-TEP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</si>
</sst>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32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name val="Century Gothic"/>
      <family val="2"/>
    </font>
    <font>
      <sz val="10"/>
      <color indexed="10"/>
      <name val="Trebuchet MS"/>
      <family val="2"/>
    </font>
    <font>
      <sz val="18"/>
      <name val="Arial"/>
      <family val="2"/>
    </font>
    <font>
      <sz val="48"/>
      <color indexed="44"/>
      <name val="GoudyLight"/>
      <family val="0"/>
    </font>
    <font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b/>
      <sz val="14"/>
      <color indexed="9"/>
      <name val="Trebuchet MS"/>
      <family val="2"/>
    </font>
    <font>
      <sz val="36"/>
      <color indexed="9"/>
      <name val="Impact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3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3" fontId="3" fillId="0" borderId="1" xfId="15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7" fontId="19" fillId="0" borderId="1" xfId="0" applyNumberFormat="1" applyFont="1" applyFill="1" applyBorder="1" applyAlignment="1" applyProtection="1">
      <alignment horizontal="right" vertical="center"/>
      <protection/>
    </xf>
    <xf numFmtId="193" fontId="3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193" fontId="4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193" fontId="5" fillId="0" borderId="1" xfId="0" applyNumberFormat="1" applyFont="1" applyFill="1" applyBorder="1" applyAlignment="1" applyProtection="1">
      <alignment horizontal="center" vertical="center" wrapText="1"/>
      <protection/>
    </xf>
    <xf numFmtId="19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vertical="center"/>
      <protection/>
    </xf>
    <xf numFmtId="0" fontId="22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vertical="center"/>
      <protection/>
    </xf>
    <xf numFmtId="0" fontId="17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/>
    </xf>
    <xf numFmtId="0" fontId="23" fillId="2" borderId="1" xfId="0" applyFont="1" applyFill="1" applyBorder="1" applyAlignment="1" applyProtection="1">
      <alignment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8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187" fontId="20" fillId="0" borderId="1" xfId="0" applyNumberFormat="1" applyFont="1" applyFill="1" applyBorder="1" applyAlignment="1" applyProtection="1">
      <alignment horizontal="right" vertical="center"/>
      <protection locked="0"/>
    </xf>
    <xf numFmtId="193" fontId="11" fillId="0" borderId="1" xfId="0" applyNumberFormat="1" applyFont="1" applyFill="1" applyBorder="1" applyAlignment="1" applyProtection="1">
      <alignment horizontal="right" vertical="center"/>
      <protection locked="0"/>
    </xf>
    <xf numFmtId="192" fontId="11" fillId="0" borderId="1" xfId="0" applyNumberFormat="1" applyFont="1" applyFill="1" applyBorder="1" applyAlignment="1" applyProtection="1">
      <alignment vertical="center"/>
      <protection locked="0"/>
    </xf>
    <xf numFmtId="192" fontId="11" fillId="0" borderId="1" xfId="0" applyNumberFormat="1" applyFont="1" applyFill="1" applyBorder="1" applyAlignment="1" applyProtection="1">
      <alignment horizontal="right" vertical="center"/>
      <protection locked="0"/>
    </xf>
    <xf numFmtId="187" fontId="11" fillId="0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8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87" fontId="21" fillId="0" borderId="1" xfId="0" applyNumberFormat="1" applyFont="1" applyFill="1" applyBorder="1" applyAlignment="1" applyProtection="1">
      <alignment horizontal="right" vertical="center"/>
      <protection locked="0"/>
    </xf>
    <xf numFmtId="193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vertical="center"/>
      <protection locked="0"/>
    </xf>
    <xf numFmtId="187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horizontal="right" vertical="center"/>
      <protection locked="0"/>
    </xf>
    <xf numFmtId="49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5" fillId="0" borderId="1" xfId="15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  <xf numFmtId="0" fontId="25" fillId="2" borderId="1" xfId="0" applyFont="1" applyFill="1" applyBorder="1" applyAlignment="1" applyProtection="1">
      <alignment horizontal="center" vertical="center"/>
      <protection/>
    </xf>
    <xf numFmtId="0" fontId="25" fillId="2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 applyProtection="1">
      <alignment vertical="center"/>
      <protection locked="0"/>
    </xf>
    <xf numFmtId="0" fontId="26" fillId="0" borderId="1" xfId="0" applyFont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49" fontId="26" fillId="0" borderId="1" xfId="0" applyNumberFormat="1" applyFont="1" applyFill="1" applyBorder="1" applyAlignment="1">
      <alignment vertical="center"/>
    </xf>
    <xf numFmtId="184" fontId="27" fillId="0" borderId="1" xfId="0" applyNumberFormat="1" applyFont="1" applyFill="1" applyBorder="1" applyAlignment="1" applyProtection="1">
      <alignment horizontal="center" vertical="center"/>
      <protection locked="0"/>
    </xf>
    <xf numFmtId="184" fontId="27" fillId="0" borderId="1" xfId="0" applyNumberFormat="1" applyFont="1" applyBorder="1" applyAlignment="1">
      <alignment horizontal="center" vertical="center"/>
    </xf>
    <xf numFmtId="184" fontId="27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 applyProtection="1">
      <alignment horizontal="left" vertical="center"/>
      <protection locked="0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49" fontId="26" fillId="0" borderId="1" xfId="0" applyNumberFormat="1" applyFont="1" applyFill="1" applyBorder="1" applyAlignment="1">
      <alignment horizontal="left" vertical="center"/>
    </xf>
    <xf numFmtId="200" fontId="28" fillId="0" borderId="1" xfId="15" applyNumberFormat="1" applyFont="1" applyFill="1" applyBorder="1" applyAlignment="1" applyProtection="1">
      <alignment horizontal="right" vertical="center"/>
      <protection locked="0"/>
    </xf>
    <xf numFmtId="200" fontId="28" fillId="0" borderId="1" xfId="0" applyNumberFormat="1" applyFont="1" applyBorder="1" applyAlignment="1">
      <alignment horizontal="right" vertical="center"/>
    </xf>
    <xf numFmtId="200" fontId="28" fillId="0" borderId="1" xfId="0" applyNumberFormat="1" applyFont="1" applyFill="1" applyBorder="1" applyAlignment="1">
      <alignment horizontal="right" vertical="center"/>
    </xf>
    <xf numFmtId="200" fontId="28" fillId="0" borderId="1" xfId="15" applyNumberFormat="1" applyFont="1" applyFill="1" applyBorder="1" applyAlignment="1">
      <alignment horizontal="right" vertical="center"/>
    </xf>
    <xf numFmtId="193" fontId="27" fillId="0" borderId="1" xfId="15" applyNumberFormat="1" applyFont="1" applyFill="1" applyBorder="1" applyAlignment="1" applyProtection="1">
      <alignment vertical="center"/>
      <protection locked="0"/>
    </xf>
    <xf numFmtId="193" fontId="27" fillId="4" borderId="1" xfId="15" applyNumberFormat="1" applyFont="1" applyFill="1" applyBorder="1" applyAlignment="1" applyProtection="1">
      <alignment vertical="center"/>
      <protection/>
    </xf>
    <xf numFmtId="192" fontId="27" fillId="4" borderId="1" xfId="15" applyNumberFormat="1" applyFont="1" applyFill="1" applyBorder="1" applyAlignment="1" applyProtection="1">
      <alignment vertical="center"/>
      <protection/>
    </xf>
    <xf numFmtId="200" fontId="27" fillId="0" borderId="1" xfId="15" applyNumberFormat="1" applyFont="1" applyFill="1" applyBorder="1" applyAlignment="1" applyProtection="1">
      <alignment horizontal="right" vertical="center"/>
      <protection locked="0"/>
    </xf>
    <xf numFmtId="193" fontId="27" fillId="0" borderId="1" xfId="0" applyNumberFormat="1" applyFont="1" applyBorder="1" applyAlignment="1">
      <alignment vertical="center"/>
    </xf>
    <xf numFmtId="193" fontId="27" fillId="4" borderId="1" xfId="21" applyNumberFormat="1" applyFont="1" applyFill="1" applyBorder="1" applyAlignment="1" applyProtection="1">
      <alignment vertical="center"/>
      <protection/>
    </xf>
    <xf numFmtId="192" fontId="27" fillId="4" borderId="1" xfId="21" applyNumberFormat="1" applyFont="1" applyFill="1" applyBorder="1" applyAlignment="1" applyProtection="1">
      <alignment vertical="center"/>
      <protection/>
    </xf>
    <xf numFmtId="200" fontId="27" fillId="0" borderId="1" xfId="0" applyNumberFormat="1" applyFont="1" applyBorder="1" applyAlignment="1">
      <alignment horizontal="right" vertical="center"/>
    </xf>
    <xf numFmtId="193" fontId="29" fillId="0" borderId="1" xfId="0" applyNumberFormat="1" applyFont="1" applyFill="1" applyBorder="1" applyAlignment="1">
      <alignment vertical="center"/>
    </xf>
    <xf numFmtId="200" fontId="27" fillId="0" borderId="1" xfId="0" applyNumberFormat="1" applyFont="1" applyFill="1" applyBorder="1" applyAlignment="1">
      <alignment horizontal="right" vertical="center"/>
    </xf>
    <xf numFmtId="193" fontId="27" fillId="0" borderId="1" xfId="15" applyNumberFormat="1" applyFont="1" applyFill="1" applyBorder="1" applyAlignment="1">
      <alignment vertical="center"/>
    </xf>
    <xf numFmtId="200" fontId="27" fillId="0" borderId="1" xfId="15" applyNumberFormat="1" applyFont="1" applyFill="1" applyBorder="1" applyAlignment="1">
      <alignment horizontal="right" vertical="center"/>
    </xf>
    <xf numFmtId="193" fontId="27" fillId="0" borderId="1" xfId="0" applyNumberFormat="1" applyFont="1" applyFill="1" applyBorder="1" applyAlignment="1">
      <alignment vertical="center"/>
    </xf>
    <xf numFmtId="0" fontId="30" fillId="2" borderId="1" xfId="0" applyFont="1" applyFill="1" applyBorder="1" applyAlignment="1">
      <alignment vertical="center"/>
    </xf>
    <xf numFmtId="184" fontId="30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3" fontId="30" fillId="2" borderId="1" xfId="0" applyNumberFormat="1" applyFont="1" applyFill="1" applyBorder="1" applyAlignment="1">
      <alignment horizontal="center" vertical="center"/>
    </xf>
    <xf numFmtId="187" fontId="30" fillId="2" borderId="1" xfId="0" applyNumberFormat="1" applyFont="1" applyFill="1" applyBorder="1" applyAlignment="1">
      <alignment horizontal="right" vertical="center"/>
    </xf>
    <xf numFmtId="193" fontId="30" fillId="2" borderId="1" xfId="0" applyNumberFormat="1" applyFont="1" applyFill="1" applyBorder="1" applyAlignment="1">
      <alignment horizontal="right" vertical="center"/>
    </xf>
    <xf numFmtId="192" fontId="30" fillId="2" borderId="1" xfId="0" applyNumberFormat="1" applyFont="1" applyFill="1" applyBorder="1" applyAlignment="1">
      <alignment vertical="center"/>
    </xf>
    <xf numFmtId="192" fontId="30" fillId="2" borderId="1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48399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35 milim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247650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1515725" y="247650"/>
          <a:ext cx="2628900" cy="81915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 : 28.
07 - 13 July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' 2006</a:t>
          </a:r>
        </a:p>
      </xdr:txBody>
    </xdr:sp>
    <xdr:clientData/>
  </xdr:twoCellAnchor>
  <xdr:twoCellAnchor>
    <xdr:from>
      <xdr:col>4</xdr:col>
      <xdr:colOff>371475</xdr:colOff>
      <xdr:row>27</xdr:row>
      <xdr:rowOff>0</xdr:rowOff>
    </xdr:from>
    <xdr:to>
      <xdr:col>16</xdr:col>
      <xdr:colOff>419100</xdr:colOff>
      <xdr:row>27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200525" y="7991475"/>
          <a:ext cx="11077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zoomScale="70" zoomScaleNormal="7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2" sqref="B12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40.7109375" style="44" customWidth="1"/>
    <col min="4" max="4" width="12.00390625" style="45" customWidth="1"/>
    <col min="5" max="5" width="16.00390625" style="46" customWidth="1"/>
    <col min="6" max="6" width="20.7109375" style="46" customWidth="1"/>
    <col min="7" max="7" width="5.8515625" style="47" bestFit="1" customWidth="1"/>
    <col min="8" max="8" width="7.7109375" style="47" bestFit="1" customWidth="1"/>
    <col min="9" max="9" width="9.28125" style="47" customWidth="1"/>
    <col min="10" max="10" width="17.57421875" style="48" customWidth="1"/>
    <col min="11" max="12" width="12.7109375" style="49" customWidth="1"/>
    <col min="13" max="13" width="12.7109375" style="50" customWidth="1"/>
    <col min="14" max="14" width="16.7109375" style="51" customWidth="1"/>
    <col min="15" max="15" width="16.7109375" style="49" customWidth="1"/>
    <col min="16" max="16" width="16.7109375" style="52" customWidth="1"/>
    <col min="17" max="16384" width="9.140625" style="44" customWidth="1"/>
  </cols>
  <sheetData>
    <row r="1" spans="1:16" s="13" customFormat="1" ht="95.25" customHeight="1">
      <c r="A1" s="1"/>
      <c r="B1" s="2"/>
      <c r="C1" s="3"/>
      <c r="D1" s="4"/>
      <c r="E1" s="5"/>
      <c r="F1" s="5"/>
      <c r="G1" s="6"/>
      <c r="H1" s="6"/>
      <c r="I1" s="6"/>
      <c r="J1" s="7"/>
      <c r="K1" s="8"/>
      <c r="L1" s="8"/>
      <c r="M1" s="9"/>
      <c r="N1" s="10"/>
      <c r="O1" s="11"/>
      <c r="P1" s="12"/>
    </row>
    <row r="2" spans="1:16" s="14" customFormat="1" ht="39.7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s="18" customFormat="1" ht="14.25">
      <c r="A3" s="15"/>
      <c r="B3" s="16"/>
      <c r="C3" s="59" t="s">
        <v>0</v>
      </c>
      <c r="D3" s="63" t="s">
        <v>1</v>
      </c>
      <c r="E3" s="60" t="s">
        <v>13</v>
      </c>
      <c r="F3" s="60" t="s">
        <v>12</v>
      </c>
      <c r="G3" s="57" t="s">
        <v>2</v>
      </c>
      <c r="H3" s="57" t="s">
        <v>9</v>
      </c>
      <c r="I3" s="57" t="s">
        <v>10</v>
      </c>
      <c r="J3" s="62" t="s">
        <v>3</v>
      </c>
      <c r="K3" s="62"/>
      <c r="L3" s="62"/>
      <c r="M3" s="62"/>
      <c r="N3" s="56" t="s">
        <v>4</v>
      </c>
      <c r="O3" s="56"/>
      <c r="P3" s="56"/>
    </row>
    <row r="4" spans="1:16" s="18" customFormat="1" ht="51.75" customHeight="1">
      <c r="A4" s="19"/>
      <c r="B4" s="17"/>
      <c r="C4" s="58"/>
      <c r="D4" s="64"/>
      <c r="E4" s="61"/>
      <c r="F4" s="61"/>
      <c r="G4" s="58"/>
      <c r="H4" s="58"/>
      <c r="I4" s="58"/>
      <c r="J4" s="20" t="s">
        <v>5</v>
      </c>
      <c r="K4" s="21" t="s">
        <v>6</v>
      </c>
      <c r="L4" s="21" t="s">
        <v>14</v>
      </c>
      <c r="M4" s="22" t="s">
        <v>7</v>
      </c>
      <c r="N4" s="20" t="s">
        <v>5</v>
      </c>
      <c r="O4" s="21" t="s">
        <v>6</v>
      </c>
      <c r="P4" s="22" t="s">
        <v>8</v>
      </c>
    </row>
    <row r="5" spans="1:16" s="25" customFormat="1" ht="19.5" customHeight="1">
      <c r="A5" s="23">
        <v>1</v>
      </c>
      <c r="B5" s="24"/>
      <c r="C5" s="67" t="s">
        <v>17</v>
      </c>
      <c r="D5" s="71">
        <v>38898</v>
      </c>
      <c r="E5" s="74" t="s">
        <v>15</v>
      </c>
      <c r="F5" s="74" t="s">
        <v>18</v>
      </c>
      <c r="G5" s="53" t="s">
        <v>19</v>
      </c>
      <c r="H5" s="53" t="s">
        <v>28</v>
      </c>
      <c r="I5" s="53" t="s">
        <v>29</v>
      </c>
      <c r="J5" s="78">
        <v>40491.5</v>
      </c>
      <c r="K5" s="82">
        <v>5767</v>
      </c>
      <c r="L5" s="83">
        <f>K5/H5</f>
        <v>180.21875</v>
      </c>
      <c r="M5" s="84">
        <f>J5/K5</f>
        <v>7.021241546731403</v>
      </c>
      <c r="N5" s="85">
        <v>98220</v>
      </c>
      <c r="O5" s="82">
        <v>12328</v>
      </c>
      <c r="P5" s="84">
        <f aca="true" t="shared" si="0" ref="P5:P19">+N5/O5</f>
        <v>7.967229072031149</v>
      </c>
    </row>
    <row r="6" spans="1:16" s="25" customFormat="1" ht="19.5" customHeight="1">
      <c r="A6" s="23">
        <v>2</v>
      </c>
      <c r="B6" s="26"/>
      <c r="C6" s="68" t="s">
        <v>27</v>
      </c>
      <c r="D6" s="72">
        <v>38898</v>
      </c>
      <c r="E6" s="75" t="s">
        <v>15</v>
      </c>
      <c r="F6" s="75" t="s">
        <v>16</v>
      </c>
      <c r="G6" s="54">
        <v>7</v>
      </c>
      <c r="H6" s="54">
        <v>7</v>
      </c>
      <c r="I6" s="54">
        <v>2</v>
      </c>
      <c r="J6" s="79">
        <v>26959</v>
      </c>
      <c r="K6" s="86">
        <v>3358</v>
      </c>
      <c r="L6" s="87">
        <f>+K6/H6</f>
        <v>479.7142857142857</v>
      </c>
      <c r="M6" s="88">
        <f>+J6/K6</f>
        <v>8.02829064919595</v>
      </c>
      <c r="N6" s="89">
        <v>71089</v>
      </c>
      <c r="O6" s="86">
        <v>8559</v>
      </c>
      <c r="P6" s="88">
        <f t="shared" si="0"/>
        <v>8.305760018693773</v>
      </c>
    </row>
    <row r="7" spans="1:16" s="25" customFormat="1" ht="19.5" customHeight="1">
      <c r="A7" s="23">
        <v>3</v>
      </c>
      <c r="B7" s="26"/>
      <c r="C7" s="68" t="s">
        <v>20</v>
      </c>
      <c r="D7" s="72">
        <v>38884</v>
      </c>
      <c r="E7" s="75" t="s">
        <v>15</v>
      </c>
      <c r="F7" s="75" t="s">
        <v>21</v>
      </c>
      <c r="G7" s="54">
        <v>10</v>
      </c>
      <c r="H7" s="54">
        <v>10</v>
      </c>
      <c r="I7" s="54">
        <v>4</v>
      </c>
      <c r="J7" s="80">
        <v>3869.5</v>
      </c>
      <c r="K7" s="90">
        <v>624</v>
      </c>
      <c r="L7" s="87">
        <f>+K7/H7</f>
        <v>62.4</v>
      </c>
      <c r="M7" s="88">
        <f>+J7/K7</f>
        <v>6.201121794871795</v>
      </c>
      <c r="N7" s="91">
        <v>19843</v>
      </c>
      <c r="O7" s="90">
        <v>2900</v>
      </c>
      <c r="P7" s="88">
        <f t="shared" si="0"/>
        <v>6.842413793103448</v>
      </c>
    </row>
    <row r="8" spans="1:16" s="25" customFormat="1" ht="19.5" customHeight="1">
      <c r="A8" s="23">
        <v>4</v>
      </c>
      <c r="B8" s="26"/>
      <c r="C8" s="68" t="s">
        <v>20</v>
      </c>
      <c r="D8" s="72">
        <v>38884</v>
      </c>
      <c r="E8" s="75" t="s">
        <v>15</v>
      </c>
      <c r="F8" s="75" t="s">
        <v>21</v>
      </c>
      <c r="G8" s="54">
        <v>10</v>
      </c>
      <c r="H8" s="54">
        <v>10</v>
      </c>
      <c r="I8" s="54">
        <v>4</v>
      </c>
      <c r="J8" s="79">
        <v>1944</v>
      </c>
      <c r="K8" s="86">
        <v>338</v>
      </c>
      <c r="L8" s="87">
        <f>+K8/H8</f>
        <v>33.8</v>
      </c>
      <c r="M8" s="88">
        <f>+J8/K8</f>
        <v>5.7514792899408285</v>
      </c>
      <c r="N8" s="89">
        <v>15973.5</v>
      </c>
      <c r="O8" s="86">
        <v>2276</v>
      </c>
      <c r="P8" s="88">
        <f t="shared" si="0"/>
        <v>7.01823374340949</v>
      </c>
    </row>
    <row r="9" spans="1:16" s="28" customFormat="1" ht="19.5" customHeight="1">
      <c r="A9" s="23">
        <v>5</v>
      </c>
      <c r="B9" s="27"/>
      <c r="C9" s="67" t="s">
        <v>24</v>
      </c>
      <c r="D9" s="71">
        <v>38702</v>
      </c>
      <c r="E9" s="74" t="s">
        <v>15</v>
      </c>
      <c r="F9" s="74" t="s">
        <v>25</v>
      </c>
      <c r="G9" s="53" t="s">
        <v>26</v>
      </c>
      <c r="H9" s="53" t="s">
        <v>31</v>
      </c>
      <c r="I9" s="53" t="s">
        <v>30</v>
      </c>
      <c r="J9" s="78">
        <v>3614.5</v>
      </c>
      <c r="K9" s="82">
        <v>619</v>
      </c>
      <c r="L9" s="83">
        <f>K9/H9</f>
        <v>154.75</v>
      </c>
      <c r="M9" s="84">
        <f>J9/K9</f>
        <v>5.839256865912763</v>
      </c>
      <c r="N9" s="85">
        <v>140870</v>
      </c>
      <c r="O9" s="82">
        <v>16668</v>
      </c>
      <c r="P9" s="84">
        <f t="shared" si="0"/>
        <v>8.451523878089754</v>
      </c>
    </row>
    <row r="10" spans="1:16" s="28" customFormat="1" ht="19.5" customHeight="1">
      <c r="A10" s="23">
        <v>6</v>
      </c>
      <c r="B10" s="27"/>
      <c r="C10" s="69" t="s">
        <v>32</v>
      </c>
      <c r="D10" s="73">
        <v>38905</v>
      </c>
      <c r="E10" s="76" t="s">
        <v>15</v>
      </c>
      <c r="F10" s="75" t="s">
        <v>15</v>
      </c>
      <c r="G10" s="54">
        <v>6</v>
      </c>
      <c r="H10" s="54">
        <v>6</v>
      </c>
      <c r="I10" s="54">
        <v>1</v>
      </c>
      <c r="J10" s="80">
        <v>3614.5</v>
      </c>
      <c r="K10" s="90">
        <v>396</v>
      </c>
      <c r="L10" s="87">
        <f>+K10/H10</f>
        <v>66</v>
      </c>
      <c r="M10" s="88">
        <f>+J10/K10</f>
        <v>9.127525252525253</v>
      </c>
      <c r="N10" s="91">
        <v>3614.5</v>
      </c>
      <c r="O10" s="90">
        <v>396</v>
      </c>
      <c r="P10" s="88">
        <f t="shared" si="0"/>
        <v>9.127525252525253</v>
      </c>
    </row>
    <row r="11" spans="1:16" s="28" customFormat="1" ht="19.5" customHeight="1">
      <c r="A11" s="23">
        <v>7</v>
      </c>
      <c r="B11" s="27"/>
      <c r="C11" s="69" t="s">
        <v>22</v>
      </c>
      <c r="D11" s="73">
        <v>38870</v>
      </c>
      <c r="E11" s="76" t="s">
        <v>15</v>
      </c>
      <c r="F11" s="75" t="s">
        <v>23</v>
      </c>
      <c r="G11" s="54">
        <v>5</v>
      </c>
      <c r="H11" s="54">
        <v>5</v>
      </c>
      <c r="I11" s="54">
        <v>6</v>
      </c>
      <c r="J11" s="79">
        <v>1012</v>
      </c>
      <c r="K11" s="86">
        <v>160</v>
      </c>
      <c r="L11" s="87">
        <f>+K11/H11</f>
        <v>32</v>
      </c>
      <c r="M11" s="88">
        <f>+J11/K11</f>
        <v>6.325</v>
      </c>
      <c r="N11" s="89">
        <v>42767</v>
      </c>
      <c r="O11" s="86">
        <v>5280</v>
      </c>
      <c r="P11" s="88">
        <f t="shared" si="0"/>
        <v>8.099810606060606</v>
      </c>
    </row>
    <row r="12" spans="1:16" s="28" customFormat="1" ht="19.5" customHeight="1">
      <c r="A12" s="23">
        <v>8</v>
      </c>
      <c r="B12" s="27"/>
      <c r="C12" s="67"/>
      <c r="D12" s="71"/>
      <c r="E12" s="74"/>
      <c r="F12" s="74"/>
      <c r="G12" s="53"/>
      <c r="H12" s="53"/>
      <c r="I12" s="53"/>
      <c r="J12" s="78"/>
      <c r="K12" s="82"/>
      <c r="L12" s="83" t="e">
        <f>K12/H12</f>
        <v>#DIV/0!</v>
      </c>
      <c r="M12" s="84" t="e">
        <f>J12/K12</f>
        <v>#DIV/0!</v>
      </c>
      <c r="N12" s="85"/>
      <c r="O12" s="82"/>
      <c r="P12" s="84" t="e">
        <f t="shared" si="0"/>
        <v>#DIV/0!</v>
      </c>
    </row>
    <row r="13" spans="1:16" s="28" customFormat="1" ht="19.5" customHeight="1">
      <c r="A13" s="23">
        <v>9</v>
      </c>
      <c r="B13" s="27"/>
      <c r="C13" s="67"/>
      <c r="D13" s="71"/>
      <c r="E13" s="74"/>
      <c r="F13" s="74"/>
      <c r="G13" s="53"/>
      <c r="H13" s="53"/>
      <c r="I13" s="53"/>
      <c r="J13" s="81"/>
      <c r="K13" s="92"/>
      <c r="L13" s="87" t="e">
        <f>+K13/H13</f>
        <v>#DIV/0!</v>
      </c>
      <c r="M13" s="88" t="e">
        <f>+J13/K13</f>
        <v>#DIV/0!</v>
      </c>
      <c r="N13" s="93"/>
      <c r="O13" s="92"/>
      <c r="P13" s="88" t="e">
        <f t="shared" si="0"/>
        <v>#DIV/0!</v>
      </c>
    </row>
    <row r="14" spans="1:16" s="28" customFormat="1" ht="19.5" customHeight="1">
      <c r="A14" s="23">
        <v>10</v>
      </c>
      <c r="B14" s="27"/>
      <c r="C14" s="70"/>
      <c r="D14" s="73"/>
      <c r="E14" s="77"/>
      <c r="F14" s="77"/>
      <c r="G14" s="54"/>
      <c r="H14" s="55"/>
      <c r="I14" s="55"/>
      <c r="J14" s="80"/>
      <c r="K14" s="94"/>
      <c r="L14" s="87" t="e">
        <f>+K14/H14</f>
        <v>#DIV/0!</v>
      </c>
      <c r="M14" s="88" t="e">
        <f>+J14/K14</f>
        <v>#DIV/0!</v>
      </c>
      <c r="N14" s="91"/>
      <c r="O14" s="94"/>
      <c r="P14" s="88" t="e">
        <f t="shared" si="0"/>
        <v>#DIV/0!</v>
      </c>
    </row>
    <row r="15" spans="1:16" s="28" customFormat="1" ht="19.5" customHeight="1">
      <c r="A15" s="23">
        <v>11</v>
      </c>
      <c r="B15" s="27"/>
      <c r="C15" s="67"/>
      <c r="D15" s="71"/>
      <c r="E15" s="74"/>
      <c r="F15" s="74"/>
      <c r="G15" s="53"/>
      <c r="H15" s="53"/>
      <c r="I15" s="53"/>
      <c r="J15" s="78"/>
      <c r="K15" s="82"/>
      <c r="L15" s="83" t="e">
        <f>K15/H15</f>
        <v>#DIV/0!</v>
      </c>
      <c r="M15" s="84" t="e">
        <f>J15/K15</f>
        <v>#DIV/0!</v>
      </c>
      <c r="N15" s="85"/>
      <c r="O15" s="82"/>
      <c r="P15" s="84" t="e">
        <f t="shared" si="0"/>
        <v>#DIV/0!</v>
      </c>
    </row>
    <row r="16" spans="1:16" s="28" customFormat="1" ht="19.5" customHeight="1">
      <c r="A16" s="23">
        <v>12</v>
      </c>
      <c r="B16" s="27"/>
      <c r="C16" s="68"/>
      <c r="D16" s="72"/>
      <c r="E16" s="75"/>
      <c r="F16" s="75"/>
      <c r="G16" s="54"/>
      <c r="H16" s="54"/>
      <c r="I16" s="54"/>
      <c r="J16" s="79"/>
      <c r="K16" s="86"/>
      <c r="L16" s="87" t="e">
        <f>+K16/H16</f>
        <v>#DIV/0!</v>
      </c>
      <c r="M16" s="88" t="e">
        <f>+J16/K16</f>
        <v>#DIV/0!</v>
      </c>
      <c r="N16" s="89"/>
      <c r="O16" s="86"/>
      <c r="P16" s="88" t="e">
        <f t="shared" si="0"/>
        <v>#DIV/0!</v>
      </c>
    </row>
    <row r="17" spans="1:16" s="28" customFormat="1" ht="19.5" customHeight="1">
      <c r="A17" s="23">
        <v>13</v>
      </c>
      <c r="B17" s="27"/>
      <c r="C17" s="69"/>
      <c r="D17" s="73"/>
      <c r="E17" s="76"/>
      <c r="F17" s="75"/>
      <c r="G17" s="54"/>
      <c r="H17" s="54"/>
      <c r="I17" s="54"/>
      <c r="J17" s="80"/>
      <c r="K17" s="90"/>
      <c r="L17" s="87" t="e">
        <f>+K17/H17</f>
        <v>#DIV/0!</v>
      </c>
      <c r="M17" s="88" t="e">
        <f>+J17/K17</f>
        <v>#DIV/0!</v>
      </c>
      <c r="N17" s="91"/>
      <c r="O17" s="90"/>
      <c r="P17" s="88" t="e">
        <f t="shared" si="0"/>
        <v>#DIV/0!</v>
      </c>
    </row>
    <row r="18" spans="1:16" s="28" customFormat="1" ht="19.5" customHeight="1">
      <c r="A18" s="23">
        <v>14</v>
      </c>
      <c r="B18" s="27"/>
      <c r="C18" s="69"/>
      <c r="D18" s="73"/>
      <c r="E18" s="76"/>
      <c r="F18" s="75"/>
      <c r="G18" s="54"/>
      <c r="H18" s="54"/>
      <c r="I18" s="54"/>
      <c r="J18" s="80"/>
      <c r="K18" s="90"/>
      <c r="L18" s="87" t="e">
        <f>+K18/H18</f>
        <v>#DIV/0!</v>
      </c>
      <c r="M18" s="88" t="e">
        <f>+J18/K18</f>
        <v>#DIV/0!</v>
      </c>
      <c r="N18" s="91"/>
      <c r="O18" s="90"/>
      <c r="P18" s="88" t="e">
        <f t="shared" si="0"/>
        <v>#DIV/0!</v>
      </c>
    </row>
    <row r="19" spans="1:16" s="28" customFormat="1" ht="19.5" customHeight="1">
      <c r="A19" s="23">
        <v>15</v>
      </c>
      <c r="B19" s="27"/>
      <c r="C19" s="67"/>
      <c r="D19" s="71"/>
      <c r="E19" s="74"/>
      <c r="F19" s="74"/>
      <c r="G19" s="53"/>
      <c r="H19" s="53"/>
      <c r="I19" s="53"/>
      <c r="J19" s="78"/>
      <c r="K19" s="82"/>
      <c r="L19" s="83" t="e">
        <f>K19/H19</f>
        <v>#DIV/0!</v>
      </c>
      <c r="M19" s="84" t="e">
        <f>J19/K19</f>
        <v>#DIV/0!</v>
      </c>
      <c r="N19" s="85"/>
      <c r="O19" s="82"/>
      <c r="P19" s="84" t="e">
        <f t="shared" si="0"/>
        <v>#DIV/0!</v>
      </c>
    </row>
    <row r="20" spans="1:16" s="31" customFormat="1" ht="30.75" customHeight="1">
      <c r="A20" s="29"/>
      <c r="B20" s="30"/>
      <c r="C20" s="95" t="s">
        <v>11</v>
      </c>
      <c r="D20" s="96"/>
      <c r="E20" s="95"/>
      <c r="F20" s="95"/>
      <c r="G20" s="97"/>
      <c r="H20" s="98">
        <f>SUM(H5:H19)</f>
        <v>38</v>
      </c>
      <c r="I20" s="97"/>
      <c r="J20" s="99">
        <f>SUM(J5:J19)</f>
        <v>81505</v>
      </c>
      <c r="K20" s="100">
        <f>SUM(K5:K19)</f>
        <v>11262</v>
      </c>
      <c r="L20" s="100">
        <f>K20/H20</f>
        <v>296.36842105263156</v>
      </c>
      <c r="M20" s="101">
        <f>J20/K20</f>
        <v>7.237169241697744</v>
      </c>
      <c r="N20" s="99"/>
      <c r="O20" s="100"/>
      <c r="P20" s="102"/>
    </row>
    <row r="21" spans="1:16" s="28" customFormat="1" ht="15">
      <c r="A21" s="32"/>
      <c r="B21" s="33"/>
      <c r="D21" s="34"/>
      <c r="E21" s="35"/>
      <c r="F21" s="35"/>
      <c r="G21" s="36"/>
      <c r="H21" s="36"/>
      <c r="I21" s="36"/>
      <c r="J21" s="37"/>
      <c r="K21" s="38"/>
      <c r="L21" s="38"/>
      <c r="M21" s="39"/>
      <c r="N21" s="41"/>
      <c r="O21" s="38"/>
      <c r="P21" s="40"/>
    </row>
    <row r="22" spans="1:16" s="28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28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28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28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28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28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28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28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28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28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28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28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28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28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28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28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28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28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28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28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28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28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28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28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  <row r="46" spans="1:16" s="28" customFormat="1" ht="15">
      <c r="A46" s="32"/>
      <c r="B46" s="33"/>
      <c r="D46" s="34"/>
      <c r="E46" s="35"/>
      <c r="F46" s="35"/>
      <c r="G46" s="36"/>
      <c r="H46" s="36"/>
      <c r="I46" s="36"/>
      <c r="J46" s="37"/>
      <c r="K46" s="38"/>
      <c r="L46" s="38"/>
      <c r="M46" s="39"/>
      <c r="N46" s="41"/>
      <c r="O46" s="38"/>
      <c r="P46" s="40"/>
    </row>
    <row r="47" spans="1:16" s="28" customFormat="1" ht="15">
      <c r="A47" s="32"/>
      <c r="B47" s="33"/>
      <c r="D47" s="34"/>
      <c r="E47" s="35"/>
      <c r="F47" s="35"/>
      <c r="G47" s="36"/>
      <c r="H47" s="36"/>
      <c r="I47" s="36"/>
      <c r="J47" s="37"/>
      <c r="K47" s="38"/>
      <c r="L47" s="38"/>
      <c r="M47" s="39"/>
      <c r="N47" s="41"/>
      <c r="O47" s="38"/>
      <c r="P47" s="40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horizontalDpi="300" verticalDpi="300" orientation="landscape" paperSize="9" scale="61" r:id="rId2"/>
  <ignoredErrors>
    <ignoredError sqref="L9:L11 M9:M11 L16:L19 M16:M19 L15 M15 M12:M14 L12:L13 L14 L5:L8 M5:M8" evalError="1" formula="1" unlockedFormula="1"/>
    <ignoredError sqref="L16:L19 M16:M19 L15 M15" numberStoredAsText="1" evalError="1" formula="1"/>
    <ignoredError sqref="M12:M14 L12:L13" numberStoredAsText="1" evalError="1" formula="1" unlockedFormula="1"/>
    <ignoredError sqref="L14" numberStoredAsText="1" evalError="1" unlockedFormula="1"/>
    <ignoredError sqref="L20 M20 P5:P11 P12:P19" evalError="1"/>
    <ignoredError sqref="L5:L8 M5:M8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AAA.MASTER WEEKLY REPORT</dc:title>
  <dc:subject/>
  <dc:creator>Iskender </dc:creator>
  <cp:keywords/>
  <dc:description/>
  <cp:lastModifiedBy>isko</cp:lastModifiedBy>
  <cp:lastPrinted>2006-07-14T14:03:25Z</cp:lastPrinted>
  <dcterms:created xsi:type="dcterms:W3CDTF">2006-03-17T12:24:26Z</dcterms:created>
  <dcterms:modified xsi:type="dcterms:W3CDTF">2006-07-14T14:10:15Z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2046748808</vt:i4>
  </property>
  <property fmtid="{D5CDD505-2E9C-101B-9397-08002B2CF9AE}" pid="3" name="_EmailSubject">
    <vt:lpwstr>WB Weekly Box Office Report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