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Örnek tablo haftasonu" sheetId="1" r:id="rId1"/>
  </sheets>
  <definedNames>
    <definedName name="_xlnm.Print_Area" localSheetId="0">'Örnek tablo haftasonu'!$A$1:$X$19</definedName>
  </definedNames>
  <calcPr fullCalcOnLoad="1"/>
</workbook>
</file>

<file path=xl/sharedStrings.xml><?xml version="1.0" encoding="utf-8"?>
<sst xmlns="http://schemas.openxmlformats.org/spreadsheetml/2006/main" count="43" uniqueCount="33">
  <si>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</si>
  <si>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</si>
  <si>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</si>
  <si>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</si>
  <si>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</si>
  <si>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</si>
  <si>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</si>
  <si>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</si>
  <si>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</si>
  <si>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</si>
  <si>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</si>
  <si>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</si>
  <si>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</si>
  <si>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</si>
  <si>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</si>
  <si>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</si>
  <si>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</si>
  <si>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</si>
  <si>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</si>
  <si>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</si>
  <si>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</si>
  <si>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</si>
  <si>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BANDIDAS</t>
  </si>
  <si>
    <t>ÖZEN</t>
  </si>
  <si>
    <t>ÖZEN/UMUT SANAT</t>
  </si>
  <si>
    <t>COMBIEN TU M'AIMES</t>
  </si>
  <si>
    <t>UMUT SANAT</t>
  </si>
  <si>
    <t>UMUT SANAT/ÖZEN</t>
  </si>
  <si>
    <t>FROM: ARZU KAÇMAZ</t>
  </si>
  <si>
    <t>C.C.  : NİDA KARABOL</t>
  </si>
  <si>
    <t>C.C.  : METİN ERGÜL</t>
  </si>
  <si>
    <t>DATE : 03.07.2006</t>
  </si>
  <si>
    <t>WEEKEND: 25      30.06 - 02.07.2006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</si>
</sst>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7360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897100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710937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76" t="s">
        <v>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Z1" s="31"/>
    </row>
    <row r="2" spans="1:26" s="32" customFormat="1" ht="50.25">
      <c r="A2" s="81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Z2" s="31"/>
    </row>
    <row r="3" spans="1:24" ht="37.5" customHeight="1">
      <c r="A3" s="22"/>
      <c r="B3" s="22"/>
      <c r="C3" s="70" t="s">
        <v>28</v>
      </c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78" t="s">
        <v>32</v>
      </c>
      <c r="P3" s="79"/>
      <c r="Q3" s="79"/>
      <c r="R3" s="79"/>
      <c r="S3" s="79"/>
      <c r="T3" s="79"/>
      <c r="U3" s="79"/>
      <c r="V3" s="79"/>
      <c r="W3" s="79"/>
      <c r="X3" s="80"/>
    </row>
    <row r="4" spans="1:24" s="23" customFormat="1" ht="37.5" customHeight="1">
      <c r="A4" s="70"/>
      <c r="B4" s="70"/>
      <c r="C4" s="71" t="s">
        <v>29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8" t="s">
        <v>31</v>
      </c>
      <c r="P4" s="79"/>
      <c r="Q4" s="79"/>
      <c r="R4" s="79"/>
      <c r="S4" s="79"/>
      <c r="T4" s="79"/>
      <c r="U4" s="79"/>
      <c r="V4" s="79"/>
      <c r="W4" s="79"/>
      <c r="X4" s="80"/>
    </row>
    <row r="5" spans="1:24" s="23" customFormat="1" ht="37.5" customHeight="1">
      <c r="A5" s="70"/>
      <c r="B5" s="70"/>
      <c r="C5" s="71" t="s">
        <v>30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73" t="s">
        <v>0</v>
      </c>
      <c r="D6" s="74" t="s">
        <v>8</v>
      </c>
      <c r="E6" s="74" t="s">
        <v>1</v>
      </c>
      <c r="F6" s="74" t="s">
        <v>19</v>
      </c>
      <c r="G6" s="75" t="s">
        <v>9</v>
      </c>
      <c r="H6" s="75" t="s">
        <v>10</v>
      </c>
      <c r="I6" s="75" t="s">
        <v>11</v>
      </c>
      <c r="J6" s="72" t="s">
        <v>2</v>
      </c>
      <c r="K6" s="72"/>
      <c r="L6" s="72" t="s">
        <v>3</v>
      </c>
      <c r="M6" s="72"/>
      <c r="N6" s="72" t="s">
        <v>4</v>
      </c>
      <c r="O6" s="72"/>
      <c r="P6" s="72" t="s">
        <v>12</v>
      </c>
      <c r="Q6" s="72"/>
      <c r="R6" s="72"/>
      <c r="S6" s="72"/>
      <c r="T6" s="72" t="s">
        <v>13</v>
      </c>
      <c r="U6" s="72"/>
      <c r="V6" s="72" t="s">
        <v>14</v>
      </c>
      <c r="W6" s="72"/>
      <c r="X6" s="72"/>
      <c r="Z6" s="26"/>
    </row>
    <row r="7" spans="1:26" s="25" customFormat="1" ht="27">
      <c r="A7" s="27"/>
      <c r="B7" s="19"/>
      <c r="C7" s="73"/>
      <c r="D7" s="74"/>
      <c r="E7" s="72"/>
      <c r="F7" s="72"/>
      <c r="G7" s="75"/>
      <c r="H7" s="75"/>
      <c r="I7" s="75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38877</v>
      </c>
      <c r="E8" s="3" t="s">
        <v>23</v>
      </c>
      <c r="F8" s="3" t="s">
        <v>24</v>
      </c>
      <c r="G8" s="51">
        <v>50</v>
      </c>
      <c r="H8" s="51">
        <v>44</v>
      </c>
      <c r="I8" s="51">
        <v>4</v>
      </c>
      <c r="J8" s="4">
        <v>2941.5</v>
      </c>
      <c r="K8" s="5">
        <v>642</v>
      </c>
      <c r="L8" s="4">
        <v>5145</v>
      </c>
      <c r="M8" s="5">
        <v>1096</v>
      </c>
      <c r="N8" s="4">
        <v>5990.5</v>
      </c>
      <c r="O8" s="5">
        <v>1261</v>
      </c>
      <c r="P8" s="55">
        <f>+J8+L8+N8</f>
        <v>14077</v>
      </c>
      <c r="Q8" s="58">
        <f>+K8+M8+O8</f>
        <v>2999</v>
      </c>
      <c r="R8" s="10">
        <f>+Q8/H8</f>
        <v>68.1590909090909</v>
      </c>
      <c r="S8" s="59">
        <f>+P8/Q8</f>
        <v>4.693897965988663</v>
      </c>
      <c r="T8" s="4">
        <v>12762.5</v>
      </c>
      <c r="U8" s="60">
        <f>(+T8-P8)/T8</f>
        <v>-0.10299706170421155</v>
      </c>
      <c r="V8" s="4">
        <v>223771.5</v>
      </c>
      <c r="W8" s="5">
        <v>30460</v>
      </c>
      <c r="X8" s="61">
        <f>V8/W8</f>
        <v>7.346405121470782</v>
      </c>
      <c r="Z8" s="26"/>
    </row>
    <row r="9" spans="1:26" s="29" customFormat="1" ht="18">
      <c r="A9" s="28">
        <v>2</v>
      </c>
      <c r="B9" s="15"/>
      <c r="C9" s="6" t="s">
        <v>25</v>
      </c>
      <c r="D9" s="7">
        <v>38849</v>
      </c>
      <c r="E9" s="8" t="s">
        <v>26</v>
      </c>
      <c r="F9" s="8" t="s">
        <v>27</v>
      </c>
      <c r="G9" s="52">
        <v>21</v>
      </c>
      <c r="H9" s="52">
        <v>6</v>
      </c>
      <c r="I9" s="52">
        <v>8</v>
      </c>
      <c r="J9" s="9">
        <v>391</v>
      </c>
      <c r="K9" s="10">
        <v>80</v>
      </c>
      <c r="L9" s="9">
        <v>398</v>
      </c>
      <c r="M9" s="10">
        <v>83</v>
      </c>
      <c r="N9" s="9">
        <v>895</v>
      </c>
      <c r="O9" s="10">
        <v>159</v>
      </c>
      <c r="P9" s="62">
        <f>SUM(J9+L9+N9)</f>
        <v>1684</v>
      </c>
      <c r="Q9" s="10">
        <f>SUM(K9+M9+O9)</f>
        <v>322</v>
      </c>
      <c r="R9" s="10">
        <f>+Q9/H9</f>
        <v>53.666666666666664</v>
      </c>
      <c r="S9" s="59">
        <f>+P9/Q9</f>
        <v>5.229813664596273</v>
      </c>
      <c r="T9" s="9">
        <v>1102</v>
      </c>
      <c r="U9" s="60">
        <f>(+T9-P9)/T9</f>
        <v>-0.5281306715063521</v>
      </c>
      <c r="V9" s="9">
        <v>217800.79</v>
      </c>
      <c r="W9" s="10">
        <v>27444</v>
      </c>
      <c r="X9" s="63">
        <f>V9/W9</f>
        <v>7.936189695379682</v>
      </c>
      <c r="Z9" s="30"/>
    </row>
    <row r="10" spans="1:26" s="29" customFormat="1" ht="18">
      <c r="A10" s="28">
        <v>3</v>
      </c>
      <c r="B10" s="15"/>
      <c r="C10" s="1"/>
      <c r="D10" s="2"/>
      <c r="E10" s="3"/>
      <c r="F10" s="8"/>
      <c r="G10" s="51"/>
      <c r="H10" s="51"/>
      <c r="I10" s="51"/>
      <c r="J10" s="9"/>
      <c r="K10" s="10"/>
      <c r="L10" s="9"/>
      <c r="M10" s="10"/>
      <c r="N10" s="9"/>
      <c r="O10" s="10"/>
      <c r="P10" s="62"/>
      <c r="Q10" s="10"/>
      <c r="R10" s="10"/>
      <c r="S10" s="59"/>
      <c r="T10" s="9"/>
      <c r="U10" s="60"/>
      <c r="V10" s="9"/>
      <c r="W10" s="10"/>
      <c r="X10" s="59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83"/>
      <c r="B19" s="84" t="s">
        <v>17</v>
      </c>
      <c r="C19" s="84"/>
      <c r="D19" s="84"/>
      <c r="E19" s="84"/>
      <c r="F19" s="84"/>
      <c r="G19" s="85"/>
      <c r="H19" s="85">
        <f>SUM(H8:H18)</f>
        <v>50</v>
      </c>
      <c r="I19" s="86"/>
      <c r="J19" s="87"/>
      <c r="K19" s="88"/>
      <c r="L19" s="87"/>
      <c r="M19" s="88"/>
      <c r="N19" s="87"/>
      <c r="O19" s="88"/>
      <c r="P19" s="87">
        <f>SUM(P8:P18)</f>
        <v>15761</v>
      </c>
      <c r="Q19" s="88">
        <f>SUM(Q8:Q18)</f>
        <v>3321</v>
      </c>
      <c r="R19" s="89">
        <f>P19/H19</f>
        <v>315.22</v>
      </c>
      <c r="S19" s="90">
        <f>P19/Q19</f>
        <v>4.745859680819031</v>
      </c>
      <c r="T19" s="87"/>
      <c r="U19" s="91"/>
      <c r="V19" s="92"/>
      <c r="W19" s="93"/>
      <c r="X19" s="94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4" r:id="rId2"/>
  <ignoredErrors>
    <ignoredError sqref="R8:S9 U8:U9 R19:S19 X8:X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****</cp:lastModifiedBy>
  <cp:lastPrinted>2006-07-03T11:56:48Z</cp:lastPrinted>
  <dcterms:created xsi:type="dcterms:W3CDTF">2006-03-15T09:07:04Z</dcterms:created>
  <dcterms:modified xsi:type="dcterms:W3CDTF">2006-07-03T11:56:50Z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-978471585</vt:i4>
  </property>
  <property fmtid="{D5CDD505-2E9C-101B-9397-08002B2CF9AE}" pid="3" name="_EmailSubject">
    <vt:lpwstr>Weekend Box Office - WE: 25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</Properties>
</file>