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840" windowHeight="12270" activeTab="0"/>
  </bookViews>
  <sheets>
    <sheet name="17 Feb - 19 Feb 2006 (WE 08)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<sst xmlns="http://schemas.openxmlformats.org/spreadsheetml/2006/main" count="58" uniqueCount="45">
  <si>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r>
      <t xml:space="preserve">TURKEY WEEKEND TOP 10
</t>
    </r>
    <r>
      <rPr>
        <sz val="14"/>
        <color indexed="9"/>
        <rFont val="Albertus Extra Bold"/>
        <family val="2"/>
      </rPr>
      <t>17 FEB '06 ~ 19 FEB '06</t>
    </r>
  </si>
  <si>
    <t>TOTAL</t>
  </si>
  <si>
    <t>KURTLAR VADISI IRAK</t>
  </si>
  <si>
    <t>HACIVAT KARAGOZ NEDEN OLDURULDU ?</t>
  </si>
  <si>
    <t>BABAM VE OGLUM</t>
  </si>
  <si>
    <t>DABBE</t>
  </si>
  <si>
    <t>MEMOIRS OF A GEISHA</t>
  </si>
  <si>
    <t>PRIDE &amp; PREJUDICE</t>
  </si>
  <si>
    <t>AEON FLUX</t>
  </si>
  <si>
    <t>MATCHPOINT</t>
  </si>
  <si>
    <t>MUNICH</t>
  </si>
  <si>
    <t>DUN GECE BIR RUYA GORDUM</t>
  </si>
  <si>
    <t>RELEASE DATE</t>
  </si>
  <si>
    <t># OF PRINTS</t>
  </si>
  <si>
    <t>DISTRIBUTOR</t>
  </si>
  <si>
    <t>KENDA</t>
  </si>
  <si>
    <t>OZEN</t>
  </si>
  <si>
    <t>WARNER BROS.</t>
  </si>
  <si>
    <t>UIP</t>
  </si>
  <si>
    <t>(PANA)</t>
  </si>
  <si>
    <t>(IFR)</t>
  </si>
  <si>
    <t>(AVSAR)</t>
  </si>
  <si>
    <t>( J PLAN)</t>
  </si>
  <si>
    <t>(COLUMBIA)</t>
  </si>
  <si>
    <t>(UNIVERSAL)</t>
  </si>
  <si>
    <t>(PARAMOUNT)</t>
  </si>
  <si>
    <t>(CHANTIER)</t>
  </si>
  <si>
    <t>(DREAMWORKS)</t>
  </si>
  <si>
    <t>(TRAVMA)</t>
  </si>
  <si>
    <t>WEEKS IN RELEASE</t>
  </si>
  <si>
    <t># OF SCREEN</t>
  </si>
  <si>
    <t>FRIDAY</t>
  </si>
  <si>
    <t>G.B.O.</t>
  </si>
  <si>
    <t>ADMISSION</t>
  </si>
  <si>
    <t>SATURDAY</t>
  </si>
  <si>
    <t>SUNDAY</t>
  </si>
  <si>
    <t>WEEKEND</t>
  </si>
  <si>
    <t>SHARE IN TOP 10</t>
  </si>
  <si>
    <t>LAST W/E ADMISSION</t>
  </si>
  <si>
    <t>CHANGE %</t>
  </si>
  <si>
    <t>SCREEN AVG. (ADM)</t>
  </si>
  <si>
    <t>AVG.TICKET PRICE</t>
  </si>
  <si>
    <t>CUM. G.B.O.</t>
  </si>
  <si>
    <t>CUM. ADM.</t>
  </si>
  <si>
    <t>Bu rapor; 35mm, Barbar, Bir Film, Chantier, Kenda, Mars, Medyavizyon, Özen Film, Sır Film, UIP, Umut Sanat ve Warner Bros.'un beyan etmiş oldukları bilgiler doğrultusunda hazırlanmıştır.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</si>
</sst>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_(* #,##0_);_(* \(#,##0\);_(* &quot;-&quot;??_);_(@_)"/>
    <numFmt numFmtId="182" formatCode="0_);[Red]\(0\)"/>
    <numFmt numFmtId="183" formatCode="_-* #,##0\ _T_L_-;\-* #,##0\ _T_L_-;_-* &quot;-&quot;??\ _T_L_-;_-@_-"/>
    <numFmt numFmtId="184" formatCode="\%\ 0"/>
    <numFmt numFmtId="185" formatCode="\%\ 0\ \ "/>
    <numFmt numFmtId="186" formatCode="\%\ 0\ "/>
    <numFmt numFmtId="187" formatCode="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\-mmm\-yy"/>
    <numFmt numFmtId="192" formatCode="mm/\m\m\m/yy"/>
    <numFmt numFmtId="193" formatCode="dd\ mmmm\ yy"/>
    <numFmt numFmtId="194" formatCode="#,##0_);\(#,##0\)"/>
    <numFmt numFmtId="195" formatCode="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9"/>
      <name val="Albertus Extra Bold"/>
      <family val="2"/>
    </font>
    <font>
      <sz val="3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lbertus Extra Bold"/>
      <family val="2"/>
    </font>
    <font>
      <sz val="10"/>
      <name val="Albertus Extra Bold"/>
      <family val="2"/>
    </font>
    <font>
      <sz val="9"/>
      <name val="Albertus Extra Bold"/>
      <family val="2"/>
    </font>
    <font>
      <sz val="8"/>
      <name val="Albertus Extra Bold"/>
      <family val="2"/>
    </font>
    <font>
      <sz val="9"/>
      <name val="Century Gothic"/>
      <family val="2"/>
    </font>
    <font>
      <sz val="7.5"/>
      <name val="Century Gothic"/>
      <family val="2"/>
    </font>
    <font>
      <sz val="7.5"/>
      <name val="Albertus Extra Bold"/>
      <family val="2"/>
    </font>
    <font>
      <b/>
      <sz val="9"/>
      <name val="Century Gothic"/>
      <family val="2"/>
    </font>
    <font>
      <sz val="9"/>
      <color indexed="9"/>
      <name val="Albertus Extra Bold"/>
      <family val="2"/>
    </font>
    <font>
      <sz val="7.5"/>
      <color indexed="9"/>
      <name val="Albertus Extra Bold"/>
      <family val="2"/>
    </font>
    <font>
      <b/>
      <sz val="9.5"/>
      <color indexed="9"/>
      <name val="Century Gothic"/>
      <family val="2"/>
    </font>
    <font>
      <b/>
      <sz val="9.5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Monotype Sorts"/>
      <family val="0"/>
    </font>
    <font>
      <b/>
      <u val="single"/>
      <sz val="8"/>
      <name val="Arial"/>
      <family val="2"/>
    </font>
    <font>
      <b/>
      <u val="single"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dashed">
        <color indexed="9"/>
      </bottom>
    </border>
    <border>
      <left style="medium"/>
      <right style="medium"/>
      <top style="thin"/>
      <bottom style="dashed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dashed">
        <color indexed="9"/>
      </top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255" wrapText="1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justify"/>
    </xf>
    <xf numFmtId="0" fontId="11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195" fontId="11" fillId="0" borderId="20" xfId="0" applyNumberFormat="1" applyFont="1" applyFill="1" applyBorder="1" applyAlignment="1">
      <alignment horizontal="right" vertical="center"/>
    </xf>
    <xf numFmtId="195" fontId="14" fillId="0" borderId="22" xfId="15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81" fontId="11" fillId="0" borderId="23" xfId="0" applyNumberFormat="1" applyFont="1" applyFill="1" applyBorder="1" applyAlignment="1">
      <alignment horizontal="right" vertical="center"/>
    </xf>
    <xf numFmtId="181" fontId="14" fillId="0" borderId="24" xfId="15" applyNumberFormat="1" applyFont="1" applyBorder="1" applyAlignment="1">
      <alignment vertical="center"/>
    </xf>
    <xf numFmtId="195" fontId="14" fillId="0" borderId="25" xfId="15" applyNumberFormat="1" applyFont="1" applyBorder="1" applyAlignment="1">
      <alignment vertical="center"/>
    </xf>
    <xf numFmtId="181" fontId="14" fillId="0" borderId="26" xfId="15" applyNumberFormat="1" applyFont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95" fontId="17" fillId="2" borderId="28" xfId="0" applyNumberFormat="1" applyFont="1" applyFill="1" applyBorder="1" applyAlignment="1">
      <alignment vertical="center"/>
    </xf>
    <xf numFmtId="195" fontId="18" fillId="0" borderId="29" xfId="15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181" fontId="17" fillId="2" borderId="31" xfId="0" applyNumberFormat="1" applyFont="1" applyFill="1" applyBorder="1" applyAlignment="1">
      <alignment vertical="center"/>
    </xf>
    <xf numFmtId="187" fontId="18" fillId="0" borderId="29" xfId="15" applyNumberFormat="1" applyFont="1" applyFill="1" applyBorder="1" applyAlignment="1">
      <alignment vertical="center"/>
    </xf>
    <xf numFmtId="9" fontId="10" fillId="0" borderId="12" xfId="21" applyFont="1" applyBorder="1" applyAlignment="1">
      <alignment horizontal="center" vertical="center"/>
    </xf>
    <xf numFmtId="9" fontId="10" fillId="0" borderId="13" xfId="21" applyFont="1" applyBorder="1" applyAlignment="1">
      <alignment horizontal="center" vertical="center"/>
    </xf>
    <xf numFmtId="184" fontId="11" fillId="0" borderId="32" xfId="21" applyNumberFormat="1" applyFont="1" applyBorder="1" applyAlignment="1">
      <alignment horizontal="right" vertical="center"/>
    </xf>
    <xf numFmtId="9" fontId="14" fillId="0" borderId="29" xfId="21" applyFont="1" applyBorder="1" applyAlignment="1">
      <alignment vertical="center"/>
    </xf>
    <xf numFmtId="9" fontId="5" fillId="0" borderId="0" xfId="21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right" vertical="center"/>
    </xf>
    <xf numFmtId="181" fontId="14" fillId="0" borderId="29" xfId="15" applyNumberFormat="1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right" vertical="center"/>
    </xf>
    <xf numFmtId="186" fontId="20" fillId="0" borderId="26" xfId="0" applyNumberFormat="1" applyFont="1" applyBorder="1" applyAlignment="1">
      <alignment vertical="center"/>
    </xf>
    <xf numFmtId="181" fontId="11" fillId="0" borderId="20" xfId="0" applyNumberFormat="1" applyFont="1" applyBorder="1" applyAlignment="1">
      <alignment horizontal="right" vertical="center"/>
    </xf>
    <xf numFmtId="181" fontId="14" fillId="0" borderId="29" xfId="0" applyNumberFormat="1" applyFont="1" applyBorder="1" applyAlignment="1">
      <alignment horizontal="right" vertical="center"/>
    </xf>
    <xf numFmtId="43" fontId="10" fillId="0" borderId="35" xfId="15" applyFont="1" applyBorder="1" applyAlignment="1">
      <alignment horizontal="center" vertical="center"/>
    </xf>
    <xf numFmtId="43" fontId="10" fillId="0" borderId="36" xfId="15" applyFont="1" applyBorder="1" applyAlignment="1">
      <alignment horizontal="center" vertical="center"/>
    </xf>
    <xf numFmtId="195" fontId="11" fillId="0" borderId="11" xfId="15" applyNumberFormat="1" applyFont="1" applyBorder="1" applyAlignment="1">
      <alignment horizontal="right" vertical="center"/>
    </xf>
    <xf numFmtId="195" fontId="14" fillId="0" borderId="26" xfId="15" applyNumberFormat="1" applyFont="1" applyBorder="1" applyAlignment="1">
      <alignment horizontal="right" vertical="center"/>
    </xf>
    <xf numFmtId="195" fontId="14" fillId="0" borderId="20" xfId="15" applyNumberFormat="1" applyFont="1" applyBorder="1" applyAlignment="1">
      <alignment horizontal="right" vertical="center"/>
    </xf>
    <xf numFmtId="195" fontId="14" fillId="0" borderId="29" xfId="0" applyNumberFormat="1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87" fontId="14" fillId="0" borderId="39" xfId="15" applyNumberFormat="1" applyFont="1" applyBorder="1" applyAlignment="1">
      <alignment horizontal="right" vertical="center"/>
    </xf>
    <xf numFmtId="181" fontId="14" fillId="0" borderId="40" xfId="0" applyNumberFormat="1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95" fontId="11" fillId="0" borderId="43" xfId="15" applyNumberFormat="1" applyFont="1" applyBorder="1" applyAlignment="1">
      <alignment horizontal="right" vertical="center"/>
    </xf>
    <xf numFmtId="195" fontId="14" fillId="0" borderId="44" xfId="15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1111111111210">
    <pageSetUpPr fitToPage="1"/>
  </sheetPr>
  <dimension ref="A1:AF173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2" width="9.7109375" style="4" customWidth="1"/>
    <col min="3" max="20" width="13.57421875" style="4" customWidth="1"/>
    <col min="21" max="21" width="14.421875" style="4" customWidth="1"/>
    <col min="22" max="28" width="17.421875" style="4" customWidth="1"/>
    <col min="29" max="29" width="17.421875" style="5" customWidth="1"/>
    <col min="30" max="16384" width="17.421875" style="4" customWidth="1"/>
  </cols>
  <sheetData>
    <row r="1" spans="1:29" ht="90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U1" s="5"/>
      <c r="AC1" s="4"/>
    </row>
    <row r="2" spans="1:21" ht="9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9" ht="18" customHeight="1">
      <c r="A3" s="7"/>
      <c r="B3" s="8"/>
      <c r="C3" s="9">
        <f aca="true" t="shared" si="0" ref="C3:L3">COLUMN()-2</f>
        <v>1</v>
      </c>
      <c r="D3" s="9">
        <f t="shared" si="0"/>
        <v>2</v>
      </c>
      <c r="E3" s="9">
        <f t="shared" si="0"/>
        <v>3</v>
      </c>
      <c r="F3" s="9">
        <f t="shared" si="0"/>
        <v>4</v>
      </c>
      <c r="G3" s="9">
        <f t="shared" si="0"/>
        <v>5</v>
      </c>
      <c r="H3" s="9">
        <f t="shared" si="0"/>
        <v>6</v>
      </c>
      <c r="I3" s="9">
        <f t="shared" si="0"/>
        <v>7</v>
      </c>
      <c r="J3" s="9">
        <f t="shared" si="0"/>
        <v>8</v>
      </c>
      <c r="K3" s="9">
        <f t="shared" si="0"/>
        <v>9</v>
      </c>
      <c r="L3" s="9">
        <f t="shared" si="0"/>
        <v>10</v>
      </c>
      <c r="M3" s="10" t="s">
        <v>1</v>
      </c>
      <c r="AC3" s="4"/>
    </row>
    <row r="4" spans="1:29" ht="45" customHeight="1" thickBot="1">
      <c r="A4" s="11"/>
      <c r="B4" s="12"/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4"/>
      <c r="AC4" s="4"/>
    </row>
    <row r="5" spans="1:29" ht="19.5" customHeight="1">
      <c r="A5" s="15" t="s">
        <v>12</v>
      </c>
      <c r="B5" s="16"/>
      <c r="C5" s="17">
        <v>38751</v>
      </c>
      <c r="D5" s="17">
        <v>38765</v>
      </c>
      <c r="E5" s="17">
        <v>38674</v>
      </c>
      <c r="F5" s="17">
        <v>38758</v>
      </c>
      <c r="G5" s="17">
        <v>38758</v>
      </c>
      <c r="H5" s="17">
        <v>38751</v>
      </c>
      <c r="I5" s="17">
        <v>38765</v>
      </c>
      <c r="J5" s="17">
        <v>38765</v>
      </c>
      <c r="K5" s="17">
        <v>38744</v>
      </c>
      <c r="L5" s="17">
        <v>38765</v>
      </c>
      <c r="M5" s="14"/>
      <c r="AC5" s="4"/>
    </row>
    <row r="6" spans="1:29" ht="19.5" customHeight="1">
      <c r="A6" s="18" t="s">
        <v>13</v>
      </c>
      <c r="B6" s="19"/>
      <c r="C6" s="20">
        <v>277</v>
      </c>
      <c r="D6" s="20">
        <v>164</v>
      </c>
      <c r="E6" s="20">
        <v>96</v>
      </c>
      <c r="F6" s="20">
        <v>80</v>
      </c>
      <c r="G6" s="20">
        <v>61</v>
      </c>
      <c r="H6" s="20">
        <v>51</v>
      </c>
      <c r="I6" s="20">
        <v>41</v>
      </c>
      <c r="J6" s="20">
        <v>23</v>
      </c>
      <c r="K6" s="20">
        <v>70</v>
      </c>
      <c r="L6" s="20">
        <v>30</v>
      </c>
      <c r="M6" s="14"/>
      <c r="AC6" s="4"/>
    </row>
    <row r="7" spans="1:13" s="24" customFormat="1" ht="15" customHeight="1">
      <c r="A7" s="21" t="s">
        <v>14</v>
      </c>
      <c r="B7" s="22"/>
      <c r="C7" s="23" t="s">
        <v>15</v>
      </c>
      <c r="D7" s="23" t="s">
        <v>15</v>
      </c>
      <c r="E7" s="23" t="s">
        <v>16</v>
      </c>
      <c r="F7" s="23" t="s">
        <v>16</v>
      </c>
      <c r="G7" s="23" t="s">
        <v>17</v>
      </c>
      <c r="H7" s="23" t="s">
        <v>18</v>
      </c>
      <c r="I7" s="23" t="s">
        <v>18</v>
      </c>
      <c r="J7" s="23" t="s">
        <v>17</v>
      </c>
      <c r="K7" s="23" t="s">
        <v>18</v>
      </c>
      <c r="L7" s="23" t="s">
        <v>16</v>
      </c>
      <c r="M7" s="14"/>
    </row>
    <row r="8" spans="1:13" s="24" customFormat="1" ht="15" customHeight="1">
      <c r="A8" s="25"/>
      <c r="B8" s="26"/>
      <c r="C8" s="27" t="s">
        <v>19</v>
      </c>
      <c r="D8" s="27" t="s">
        <v>20</v>
      </c>
      <c r="E8" s="27" t="s">
        <v>21</v>
      </c>
      <c r="F8" s="27" t="s">
        <v>22</v>
      </c>
      <c r="G8" s="27" t="s">
        <v>23</v>
      </c>
      <c r="H8" s="27" t="s">
        <v>24</v>
      </c>
      <c r="I8" s="27" t="s">
        <v>25</v>
      </c>
      <c r="J8" s="27" t="s">
        <v>26</v>
      </c>
      <c r="K8" s="27" t="s">
        <v>27</v>
      </c>
      <c r="L8" s="27" t="s">
        <v>28</v>
      </c>
      <c r="M8" s="14"/>
    </row>
    <row r="9" spans="1:29" ht="19.5" customHeight="1">
      <c r="A9" s="18" t="s">
        <v>29</v>
      </c>
      <c r="B9" s="19"/>
      <c r="C9" s="20">
        <v>3</v>
      </c>
      <c r="D9" s="20">
        <v>1</v>
      </c>
      <c r="E9" s="20">
        <v>14</v>
      </c>
      <c r="F9" s="20">
        <v>2</v>
      </c>
      <c r="G9" s="20">
        <v>2</v>
      </c>
      <c r="H9" s="20">
        <v>3</v>
      </c>
      <c r="I9" s="20">
        <v>1</v>
      </c>
      <c r="J9" s="20">
        <v>1</v>
      </c>
      <c r="K9" s="20">
        <v>4</v>
      </c>
      <c r="L9" s="20">
        <v>1</v>
      </c>
      <c r="M9" s="14"/>
      <c r="AC9" s="4"/>
    </row>
    <row r="10" spans="1:29" ht="19.5" customHeight="1" thickBot="1">
      <c r="A10" s="18" t="s">
        <v>30</v>
      </c>
      <c r="B10" s="19"/>
      <c r="C10" s="28">
        <v>366</v>
      </c>
      <c r="D10" s="28">
        <v>200</v>
      </c>
      <c r="E10" s="28">
        <v>135</v>
      </c>
      <c r="F10" s="28">
        <v>80</v>
      </c>
      <c r="G10" s="28">
        <v>62</v>
      </c>
      <c r="H10" s="28">
        <v>50</v>
      </c>
      <c r="I10" s="28">
        <v>42</v>
      </c>
      <c r="J10" s="28">
        <v>24</v>
      </c>
      <c r="K10" s="28">
        <v>63</v>
      </c>
      <c r="L10" s="28">
        <v>30</v>
      </c>
      <c r="M10" s="29"/>
      <c r="N10" s="30"/>
      <c r="O10" s="30"/>
      <c r="P10" s="30"/>
      <c r="Q10" s="30"/>
      <c r="R10" s="30"/>
      <c r="S10" s="30"/>
      <c r="T10" s="30"/>
      <c r="U10" s="30"/>
      <c r="AC10" s="4"/>
    </row>
    <row r="11" spans="1:29" ht="19.5" customHeight="1">
      <c r="A11" s="21" t="s">
        <v>31</v>
      </c>
      <c r="B11" s="31" t="s">
        <v>32</v>
      </c>
      <c r="C11" s="32">
        <v>520327.5</v>
      </c>
      <c r="D11" s="32">
        <v>244187.5</v>
      </c>
      <c r="E11" s="32">
        <v>98631</v>
      </c>
      <c r="F11" s="32">
        <v>111053</v>
      </c>
      <c r="G11" s="32">
        <v>57940.5</v>
      </c>
      <c r="H11" s="32">
        <v>30684</v>
      </c>
      <c r="I11" s="32">
        <v>27013</v>
      </c>
      <c r="J11" s="32">
        <v>34554</v>
      </c>
      <c r="K11" s="32">
        <v>12025</v>
      </c>
      <c r="L11" s="32">
        <v>6626.5</v>
      </c>
      <c r="M11" s="33">
        <f aca="true" t="shared" si="1" ref="M11:M18">SUM($C11:$L11)</f>
        <v>1143042</v>
      </c>
      <c r="AC11" s="4"/>
    </row>
    <row r="12" spans="1:29" ht="19.5" customHeight="1">
      <c r="A12" s="25"/>
      <c r="B12" s="34" t="s">
        <v>33</v>
      </c>
      <c r="C12" s="35">
        <v>83093</v>
      </c>
      <c r="D12" s="35">
        <v>33787</v>
      </c>
      <c r="E12" s="35">
        <v>20617</v>
      </c>
      <c r="F12" s="35">
        <v>16635</v>
      </c>
      <c r="G12" s="35">
        <v>6600</v>
      </c>
      <c r="H12" s="35">
        <v>3776</v>
      </c>
      <c r="I12" s="35">
        <v>3340</v>
      </c>
      <c r="J12" s="35">
        <v>3382</v>
      </c>
      <c r="K12" s="35">
        <v>1772</v>
      </c>
      <c r="L12" s="35">
        <v>885</v>
      </c>
      <c r="M12" s="36">
        <f t="shared" si="1"/>
        <v>173887</v>
      </c>
      <c r="AC12" s="4"/>
    </row>
    <row r="13" spans="1:29" ht="19.5" customHeight="1">
      <c r="A13" s="21" t="s">
        <v>34</v>
      </c>
      <c r="B13" s="31" t="s">
        <v>32</v>
      </c>
      <c r="C13" s="32">
        <v>963967</v>
      </c>
      <c r="D13" s="32">
        <v>437480</v>
      </c>
      <c r="E13" s="32">
        <v>166196.5</v>
      </c>
      <c r="F13" s="32">
        <v>200330</v>
      </c>
      <c r="G13" s="32">
        <v>95448.5</v>
      </c>
      <c r="H13" s="32">
        <v>53994</v>
      </c>
      <c r="I13" s="32">
        <v>49496</v>
      </c>
      <c r="J13" s="32">
        <v>60897</v>
      </c>
      <c r="K13" s="32">
        <v>22355</v>
      </c>
      <c r="L13" s="32">
        <v>15146</v>
      </c>
      <c r="M13" s="37">
        <f t="shared" si="1"/>
        <v>2065310</v>
      </c>
      <c r="AC13" s="4"/>
    </row>
    <row r="14" spans="1:29" ht="19.5" customHeight="1">
      <c r="A14" s="25"/>
      <c r="B14" s="34" t="s">
        <v>33</v>
      </c>
      <c r="C14" s="35">
        <v>145289</v>
      </c>
      <c r="D14" s="35">
        <v>59336</v>
      </c>
      <c r="E14" s="35">
        <v>32429</v>
      </c>
      <c r="F14" s="35">
        <v>28169</v>
      </c>
      <c r="G14" s="35">
        <v>10749</v>
      </c>
      <c r="H14" s="35">
        <v>6269</v>
      </c>
      <c r="I14" s="35">
        <v>5788</v>
      </c>
      <c r="J14" s="35">
        <v>5893</v>
      </c>
      <c r="K14" s="35">
        <v>3081</v>
      </c>
      <c r="L14" s="35">
        <v>1933</v>
      </c>
      <c r="M14" s="36">
        <f t="shared" si="1"/>
        <v>298936</v>
      </c>
      <c r="AC14" s="4"/>
    </row>
    <row r="15" spans="1:29" ht="19.5" customHeight="1">
      <c r="A15" s="21" t="s">
        <v>35</v>
      </c>
      <c r="B15" s="31" t="s">
        <v>32</v>
      </c>
      <c r="C15" s="32">
        <v>1025068</v>
      </c>
      <c r="D15" s="32">
        <v>476890.5</v>
      </c>
      <c r="E15" s="32">
        <v>186518.5</v>
      </c>
      <c r="F15" s="32">
        <v>209624</v>
      </c>
      <c r="G15" s="32">
        <v>98755</v>
      </c>
      <c r="H15" s="32">
        <v>56243</v>
      </c>
      <c r="I15" s="32">
        <v>54389</v>
      </c>
      <c r="J15" s="32">
        <v>63595.5</v>
      </c>
      <c r="K15" s="32">
        <v>24026</v>
      </c>
      <c r="L15" s="32">
        <v>19844.5</v>
      </c>
      <c r="M15" s="37">
        <f t="shared" si="1"/>
        <v>2214954</v>
      </c>
      <c r="AC15" s="4"/>
    </row>
    <row r="16" spans="1:29" ht="19.5" customHeight="1">
      <c r="A16" s="25"/>
      <c r="B16" s="34" t="s">
        <v>33</v>
      </c>
      <c r="C16" s="35">
        <v>151090</v>
      </c>
      <c r="D16" s="35">
        <v>64608</v>
      </c>
      <c r="E16" s="35">
        <v>34964</v>
      </c>
      <c r="F16" s="35">
        <v>29082</v>
      </c>
      <c r="G16" s="35">
        <v>11092</v>
      </c>
      <c r="H16" s="35">
        <v>6562</v>
      </c>
      <c r="I16" s="35">
        <v>6476</v>
      </c>
      <c r="J16" s="35">
        <v>6085</v>
      </c>
      <c r="K16" s="35">
        <v>3277</v>
      </c>
      <c r="L16" s="35">
        <v>2501</v>
      </c>
      <c r="M16" s="38">
        <f t="shared" si="1"/>
        <v>315737</v>
      </c>
      <c r="AC16" s="4"/>
    </row>
    <row r="17" spans="1:29" ht="19.5" customHeight="1">
      <c r="A17" s="39" t="s">
        <v>36</v>
      </c>
      <c r="B17" s="40" t="s">
        <v>32</v>
      </c>
      <c r="C17" s="41">
        <f aca="true" t="shared" si="2" ref="C17:L17">C11+C13+C15</f>
        <v>2509362.5</v>
      </c>
      <c r="D17" s="41">
        <f t="shared" si="2"/>
        <v>1158558</v>
      </c>
      <c r="E17" s="41">
        <f t="shared" si="2"/>
        <v>451346</v>
      </c>
      <c r="F17" s="41">
        <f t="shared" si="2"/>
        <v>521007</v>
      </c>
      <c r="G17" s="41">
        <f t="shared" si="2"/>
        <v>252144</v>
      </c>
      <c r="H17" s="41">
        <f t="shared" si="2"/>
        <v>140921</v>
      </c>
      <c r="I17" s="41">
        <f t="shared" si="2"/>
        <v>130898</v>
      </c>
      <c r="J17" s="41">
        <f t="shared" si="2"/>
        <v>159046.5</v>
      </c>
      <c r="K17" s="41">
        <f t="shared" si="2"/>
        <v>58406</v>
      </c>
      <c r="L17" s="41">
        <f t="shared" si="2"/>
        <v>41617</v>
      </c>
      <c r="M17" s="42">
        <f t="shared" si="1"/>
        <v>5423306</v>
      </c>
      <c r="AC17" s="4"/>
    </row>
    <row r="18" spans="1:29" ht="19.5" customHeight="1">
      <c r="A18" s="43"/>
      <c r="B18" s="44" t="s">
        <v>33</v>
      </c>
      <c r="C18" s="45">
        <f aca="true" t="shared" si="3" ref="C18:L18">C12+C14+C16</f>
        <v>379472</v>
      </c>
      <c r="D18" s="45">
        <f t="shared" si="3"/>
        <v>157731</v>
      </c>
      <c r="E18" s="45">
        <f t="shared" si="3"/>
        <v>88010</v>
      </c>
      <c r="F18" s="45">
        <f t="shared" si="3"/>
        <v>73886</v>
      </c>
      <c r="G18" s="45">
        <f t="shared" si="3"/>
        <v>28441</v>
      </c>
      <c r="H18" s="45">
        <f t="shared" si="3"/>
        <v>16607</v>
      </c>
      <c r="I18" s="45">
        <f t="shared" si="3"/>
        <v>15604</v>
      </c>
      <c r="J18" s="45">
        <f t="shared" si="3"/>
        <v>15360</v>
      </c>
      <c r="K18" s="45">
        <f t="shared" si="3"/>
        <v>8130</v>
      </c>
      <c r="L18" s="45">
        <f t="shared" si="3"/>
        <v>5319</v>
      </c>
      <c r="M18" s="46">
        <f t="shared" si="1"/>
        <v>788560</v>
      </c>
      <c r="AC18" s="4"/>
    </row>
    <row r="19" spans="1:13" s="51" customFormat="1" ht="19.5" customHeight="1">
      <c r="A19" s="47" t="s">
        <v>37</v>
      </c>
      <c r="B19" s="48"/>
      <c r="C19" s="49">
        <f aca="true" t="shared" si="4" ref="C19:L19">IF(C18&lt;&gt;0,C18/$M$18*100,"")</f>
        <v>48.12214669777823</v>
      </c>
      <c r="D19" s="49">
        <f t="shared" si="4"/>
        <v>20.002409455209495</v>
      </c>
      <c r="E19" s="49">
        <f t="shared" si="4"/>
        <v>11.160850157248655</v>
      </c>
      <c r="F19" s="49">
        <f t="shared" si="4"/>
        <v>9.369737242568734</v>
      </c>
      <c r="G19" s="49">
        <f t="shared" si="4"/>
        <v>3.6067008217510397</v>
      </c>
      <c r="H19" s="49">
        <f t="shared" si="4"/>
        <v>2.105990666531399</v>
      </c>
      <c r="I19" s="49">
        <f t="shared" si="4"/>
        <v>1.978796794156437</v>
      </c>
      <c r="J19" s="49">
        <f t="shared" si="4"/>
        <v>1.9478543167292277</v>
      </c>
      <c r="K19" s="49">
        <f t="shared" si="4"/>
        <v>1.0309932028000406</v>
      </c>
      <c r="L19" s="49">
        <f t="shared" si="4"/>
        <v>0.6745206452267424</v>
      </c>
      <c r="M19" s="50"/>
    </row>
    <row r="20" spans="1:29" ht="19.5" customHeight="1">
      <c r="A20" s="52" t="s">
        <v>38</v>
      </c>
      <c r="B20" s="53"/>
      <c r="C20" s="54">
        <v>727781</v>
      </c>
      <c r="D20" s="54"/>
      <c r="E20" s="54">
        <v>79136</v>
      </c>
      <c r="F20" s="54">
        <v>85008</v>
      </c>
      <c r="G20" s="54">
        <v>36001</v>
      </c>
      <c r="H20" s="54">
        <v>25777</v>
      </c>
      <c r="I20" s="54"/>
      <c r="J20" s="54"/>
      <c r="K20" s="54">
        <v>19895</v>
      </c>
      <c r="L20" s="54"/>
      <c r="M20" s="55">
        <f>SUM($C20:$L20)</f>
        <v>973598</v>
      </c>
      <c r="AC20" s="4"/>
    </row>
    <row r="21" spans="1:29" ht="19.5" customHeight="1">
      <c r="A21" s="56" t="s">
        <v>39</v>
      </c>
      <c r="B21" s="57"/>
      <c r="C21" s="58">
        <f aca="true" t="shared" si="5" ref="C21:L21">IF(C20&lt;&gt;0,(+C18-C20)/C20*100," ")</f>
        <v>-47.85904001341063</v>
      </c>
      <c r="D21" s="58" t="str">
        <f t="shared" si="5"/>
        <v> </v>
      </c>
      <c r="E21" s="58">
        <f t="shared" si="5"/>
        <v>11.213606955115244</v>
      </c>
      <c r="F21" s="58">
        <f t="shared" si="5"/>
        <v>-13.083474496517974</v>
      </c>
      <c r="G21" s="58">
        <f t="shared" si="5"/>
        <v>-20.99941668286992</v>
      </c>
      <c r="H21" s="58">
        <f t="shared" si="5"/>
        <v>-35.57434922605424</v>
      </c>
      <c r="I21" s="58" t="str">
        <f t="shared" si="5"/>
        <v> </v>
      </c>
      <c r="J21" s="58" t="str">
        <f t="shared" si="5"/>
        <v> </v>
      </c>
      <c r="K21" s="58">
        <f t="shared" si="5"/>
        <v>-59.13546117114853</v>
      </c>
      <c r="L21" s="58" t="str">
        <f t="shared" si="5"/>
        <v> </v>
      </c>
      <c r="M21" s="59">
        <f>(+M18-M20)/M20*100</f>
        <v>-19.005585467513285</v>
      </c>
      <c r="AC21" s="4"/>
    </row>
    <row r="22" spans="1:29" ht="19.5" customHeight="1">
      <c r="A22" s="52" t="s">
        <v>40</v>
      </c>
      <c r="B22" s="53"/>
      <c r="C22" s="60">
        <f aca="true" t="shared" si="6" ref="C22:L22">IF(C18&lt;&gt;0,+C18/C10," ")</f>
        <v>1036.808743169399</v>
      </c>
      <c r="D22" s="60">
        <f t="shared" si="6"/>
        <v>788.655</v>
      </c>
      <c r="E22" s="60">
        <f t="shared" si="6"/>
        <v>651.925925925926</v>
      </c>
      <c r="F22" s="60">
        <f t="shared" si="6"/>
        <v>923.575</v>
      </c>
      <c r="G22" s="60">
        <f t="shared" si="6"/>
        <v>458.7258064516129</v>
      </c>
      <c r="H22" s="60">
        <f t="shared" si="6"/>
        <v>332.14</v>
      </c>
      <c r="I22" s="60">
        <f t="shared" si="6"/>
        <v>371.5238095238095</v>
      </c>
      <c r="J22" s="60">
        <f t="shared" si="6"/>
        <v>640</v>
      </c>
      <c r="K22" s="60">
        <f t="shared" si="6"/>
        <v>129.04761904761904</v>
      </c>
      <c r="L22" s="60">
        <f t="shared" si="6"/>
        <v>177.3</v>
      </c>
      <c r="M22" s="61">
        <f>M18/(SUM(C10:L10))</f>
        <v>749.5817490494296</v>
      </c>
      <c r="AC22" s="4"/>
    </row>
    <row r="23" spans="1:29" ht="19.5" customHeight="1">
      <c r="A23" s="62" t="s">
        <v>41</v>
      </c>
      <c r="B23" s="63"/>
      <c r="C23" s="64">
        <f aca="true" t="shared" si="7" ref="C23:L23">IF(C17&lt;&gt;0,+C17/C18," ")</f>
        <v>6.6127738014926</v>
      </c>
      <c r="D23" s="64">
        <f t="shared" si="7"/>
        <v>7.345150921505601</v>
      </c>
      <c r="E23" s="64">
        <f t="shared" si="7"/>
        <v>5.128349051244177</v>
      </c>
      <c r="F23" s="64">
        <f t="shared" si="7"/>
        <v>7.051498254067076</v>
      </c>
      <c r="G23" s="64">
        <f t="shared" si="7"/>
        <v>8.865511057979678</v>
      </c>
      <c r="H23" s="64">
        <f t="shared" si="7"/>
        <v>8.485638586138375</v>
      </c>
      <c r="I23" s="64">
        <f t="shared" si="7"/>
        <v>8.388746475262753</v>
      </c>
      <c r="J23" s="64">
        <f t="shared" si="7"/>
        <v>10.35458984375</v>
      </c>
      <c r="K23" s="64">
        <f t="shared" si="7"/>
        <v>7.184009840098401</v>
      </c>
      <c r="L23" s="64">
        <f t="shared" si="7"/>
        <v>7.824215078022185</v>
      </c>
      <c r="M23" s="65">
        <f>M17/M18</f>
        <v>6.87748047073146</v>
      </c>
      <c r="AC23" s="4"/>
    </row>
    <row r="24" spans="1:29" ht="19.5" customHeight="1">
      <c r="A24" s="52" t="s">
        <v>42</v>
      </c>
      <c r="B24" s="53"/>
      <c r="C24" s="66">
        <v>22862145.5</v>
      </c>
      <c r="D24" s="66">
        <v>1158558</v>
      </c>
      <c r="E24" s="66">
        <v>22566362.5</v>
      </c>
      <c r="F24" s="66">
        <v>1567151.5</v>
      </c>
      <c r="G24" s="66">
        <v>785887</v>
      </c>
      <c r="H24" s="66">
        <v>997809</v>
      </c>
      <c r="I24" s="66">
        <v>130898</v>
      </c>
      <c r="J24" s="66">
        <v>159046.5</v>
      </c>
      <c r="K24" s="66">
        <v>1749661</v>
      </c>
      <c r="L24" s="66">
        <v>41617</v>
      </c>
      <c r="M24" s="67">
        <f>SUM($C24:$L24)</f>
        <v>52019136</v>
      </c>
      <c r="AC24" s="4"/>
    </row>
    <row r="25" spans="1:29" ht="19.5" customHeight="1">
      <c r="A25" s="68" t="s">
        <v>43</v>
      </c>
      <c r="B25" s="69"/>
      <c r="C25" s="70">
        <v>3433705</v>
      </c>
      <c r="D25" s="70">
        <v>157731</v>
      </c>
      <c r="E25" s="70">
        <v>3215693</v>
      </c>
      <c r="F25" s="70">
        <v>227446</v>
      </c>
      <c r="G25" s="70">
        <v>90497</v>
      </c>
      <c r="H25" s="70">
        <v>118538</v>
      </c>
      <c r="I25" s="70">
        <v>15604</v>
      </c>
      <c r="J25" s="70">
        <v>15360</v>
      </c>
      <c r="K25" s="70">
        <v>210748</v>
      </c>
      <c r="L25" s="70">
        <v>5319</v>
      </c>
      <c r="M25" s="71">
        <f>SUM($C25:$L25)</f>
        <v>7490641</v>
      </c>
      <c r="AC25" s="4"/>
    </row>
    <row r="26" spans="1:29" ht="19.5" customHeight="1" thickBot="1">
      <c r="A26" s="72" t="s">
        <v>41</v>
      </c>
      <c r="B26" s="73"/>
      <c r="C26" s="74">
        <f aca="true" t="shared" si="8" ref="C26:L26">IF(C24&lt;&gt;0,+C24/C25," ")</f>
        <v>6.658156568487974</v>
      </c>
      <c r="D26" s="74">
        <f t="shared" si="8"/>
        <v>7.345150921505601</v>
      </c>
      <c r="E26" s="74">
        <f t="shared" si="8"/>
        <v>7.017573661416062</v>
      </c>
      <c r="F26" s="74">
        <f t="shared" si="8"/>
        <v>6.890213501226665</v>
      </c>
      <c r="G26" s="74">
        <f t="shared" si="8"/>
        <v>8.684122125595323</v>
      </c>
      <c r="H26" s="74">
        <f t="shared" si="8"/>
        <v>8.417629789603334</v>
      </c>
      <c r="I26" s="74">
        <f t="shared" si="8"/>
        <v>8.388746475262753</v>
      </c>
      <c r="J26" s="74">
        <f t="shared" si="8"/>
        <v>10.35458984375</v>
      </c>
      <c r="K26" s="74">
        <f t="shared" si="8"/>
        <v>8.302147588589216</v>
      </c>
      <c r="L26" s="74">
        <f t="shared" si="8"/>
        <v>7.824215078022185</v>
      </c>
      <c r="M26" s="75">
        <f>M24/M25</f>
        <v>6.9445506733001885</v>
      </c>
      <c r="AC26" s="4"/>
    </row>
    <row r="27" spans="21:30" ht="9.75" customHeight="1">
      <c r="U27" s="76"/>
      <c r="V27" s="76"/>
      <c r="W27" s="77"/>
      <c r="X27" s="77"/>
      <c r="Y27" s="77"/>
      <c r="Z27" s="77"/>
      <c r="AC27" s="78"/>
      <c r="AD27" s="78"/>
    </row>
    <row r="28" spans="1:32" s="82" customFormat="1" ht="12" customHeight="1">
      <c r="A28" s="79" t="s">
        <v>44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0"/>
      <c r="P28" s="81"/>
      <c r="Q28" s="81"/>
      <c r="R28" s="81"/>
      <c r="AC28" s="83"/>
      <c r="AD28" s="83"/>
      <c r="AE28" s="83"/>
      <c r="AF28" s="83"/>
    </row>
    <row r="29" spans="29:32" ht="11.25">
      <c r="AC29" s="78"/>
      <c r="AD29" s="78"/>
      <c r="AE29" s="78"/>
      <c r="AF29" s="78"/>
    </row>
    <row r="30" spans="29:32" ht="11.25">
      <c r="AC30" s="78"/>
      <c r="AD30" s="78"/>
      <c r="AE30" s="78"/>
      <c r="AF30" s="78"/>
    </row>
    <row r="31" spans="29:32" ht="11.25">
      <c r="AC31" s="78"/>
      <c r="AD31" s="78"/>
      <c r="AE31" s="78"/>
      <c r="AF31" s="78"/>
    </row>
    <row r="32" spans="29:32" ht="11.25">
      <c r="AC32" s="78"/>
      <c r="AD32" s="78"/>
      <c r="AE32" s="78"/>
      <c r="AF32" s="78"/>
    </row>
    <row r="33" spans="29:32" ht="11.25">
      <c r="AC33" s="78"/>
      <c r="AD33" s="78"/>
      <c r="AE33" s="78"/>
      <c r="AF33" s="78"/>
    </row>
    <row r="34" spans="29:32" ht="11.25">
      <c r="AC34" s="78"/>
      <c r="AD34" s="78"/>
      <c r="AE34" s="78"/>
      <c r="AF34" s="78"/>
    </row>
    <row r="35" spans="29:32" ht="11.25">
      <c r="AC35" s="78"/>
      <c r="AD35" s="78"/>
      <c r="AE35" s="78"/>
      <c r="AF35" s="78"/>
    </row>
    <row r="36" spans="29:32" ht="11.25">
      <c r="AC36" s="78"/>
      <c r="AD36" s="78"/>
      <c r="AE36" s="78"/>
      <c r="AF36" s="78"/>
    </row>
    <row r="37" spans="29:32" ht="11.25">
      <c r="AC37" s="78"/>
      <c r="AD37" s="78"/>
      <c r="AE37" s="78"/>
      <c r="AF37" s="78"/>
    </row>
    <row r="38" spans="29:32" ht="11.25">
      <c r="AC38" s="78"/>
      <c r="AD38" s="78"/>
      <c r="AE38" s="78"/>
      <c r="AF38" s="78"/>
    </row>
    <row r="39" spans="29:32" ht="11.25">
      <c r="AC39" s="78"/>
      <c r="AD39" s="78"/>
      <c r="AE39" s="78"/>
      <c r="AF39" s="78"/>
    </row>
    <row r="40" spans="29:32" ht="11.25">
      <c r="AC40" s="78"/>
      <c r="AD40" s="78"/>
      <c r="AE40" s="78"/>
      <c r="AF40" s="78"/>
    </row>
    <row r="41" spans="29:32" ht="11.25">
      <c r="AC41" s="78"/>
      <c r="AD41" s="78"/>
      <c r="AE41" s="78"/>
      <c r="AF41" s="78"/>
    </row>
    <row r="42" spans="29:32" ht="11.25">
      <c r="AC42" s="78"/>
      <c r="AD42" s="78"/>
      <c r="AE42" s="78"/>
      <c r="AF42" s="78"/>
    </row>
    <row r="43" spans="29:32" ht="11.25">
      <c r="AC43" s="78"/>
      <c r="AD43" s="78"/>
      <c r="AE43" s="78"/>
      <c r="AF43" s="78"/>
    </row>
    <row r="44" spans="29:32" ht="11.25">
      <c r="AC44" s="78"/>
      <c r="AD44" s="78"/>
      <c r="AE44" s="78"/>
      <c r="AF44" s="78"/>
    </row>
    <row r="45" spans="29:32" ht="11.25">
      <c r="AC45" s="78"/>
      <c r="AD45" s="78"/>
      <c r="AE45" s="78"/>
      <c r="AF45" s="78"/>
    </row>
    <row r="46" spans="29:32" ht="11.25">
      <c r="AC46" s="78"/>
      <c r="AD46" s="78"/>
      <c r="AE46" s="78"/>
      <c r="AF46" s="78"/>
    </row>
    <row r="47" spans="29:32" ht="11.25">
      <c r="AC47" s="78"/>
      <c r="AD47" s="78"/>
      <c r="AE47" s="78"/>
      <c r="AF47" s="78"/>
    </row>
    <row r="48" spans="29:32" ht="11.25">
      <c r="AC48" s="78"/>
      <c r="AD48" s="78"/>
      <c r="AE48" s="78"/>
      <c r="AF48" s="78"/>
    </row>
    <row r="49" spans="29:32" ht="11.25">
      <c r="AC49" s="78"/>
      <c r="AD49" s="78"/>
      <c r="AE49" s="78"/>
      <c r="AF49" s="78"/>
    </row>
    <row r="50" spans="29:32" ht="11.25">
      <c r="AC50" s="78"/>
      <c r="AD50" s="78"/>
      <c r="AE50" s="78"/>
      <c r="AF50" s="78"/>
    </row>
    <row r="51" spans="29:32" ht="11.25">
      <c r="AC51" s="78"/>
      <c r="AD51" s="78"/>
      <c r="AE51" s="78"/>
      <c r="AF51" s="78"/>
    </row>
    <row r="52" spans="29:32" ht="11.25">
      <c r="AC52" s="78"/>
      <c r="AD52" s="78"/>
      <c r="AE52" s="78"/>
      <c r="AF52" s="78"/>
    </row>
    <row r="53" spans="29:32" ht="11.25">
      <c r="AC53" s="78"/>
      <c r="AD53" s="78"/>
      <c r="AE53" s="78"/>
      <c r="AF53" s="78"/>
    </row>
    <row r="54" spans="29:32" ht="11.25">
      <c r="AC54" s="78"/>
      <c r="AD54" s="78"/>
      <c r="AE54" s="78"/>
      <c r="AF54" s="78"/>
    </row>
    <row r="55" spans="29:32" ht="11.25">
      <c r="AC55" s="78"/>
      <c r="AD55" s="78"/>
      <c r="AE55" s="78"/>
      <c r="AF55" s="78"/>
    </row>
    <row r="56" spans="29:32" ht="11.25">
      <c r="AC56" s="78"/>
      <c r="AD56" s="78"/>
      <c r="AE56" s="78"/>
      <c r="AF56" s="78"/>
    </row>
    <row r="57" spans="29:32" ht="11.25">
      <c r="AC57" s="78"/>
      <c r="AD57" s="78"/>
      <c r="AE57" s="78"/>
      <c r="AF57" s="78"/>
    </row>
    <row r="58" spans="29:32" ht="11.25">
      <c r="AC58" s="78"/>
      <c r="AD58" s="78"/>
      <c r="AE58" s="78"/>
      <c r="AF58" s="78"/>
    </row>
    <row r="59" spans="29:32" ht="11.25">
      <c r="AC59" s="78"/>
      <c r="AD59" s="78"/>
      <c r="AE59" s="78"/>
      <c r="AF59" s="78"/>
    </row>
    <row r="60" spans="29:32" ht="11.25">
      <c r="AC60" s="78"/>
      <c r="AD60" s="78"/>
      <c r="AE60" s="78"/>
      <c r="AF60" s="78"/>
    </row>
    <row r="61" spans="29:32" ht="11.25">
      <c r="AC61" s="78"/>
      <c r="AD61" s="78"/>
      <c r="AE61" s="78"/>
      <c r="AF61" s="78"/>
    </row>
    <row r="62" spans="29:32" ht="11.25">
      <c r="AC62" s="78"/>
      <c r="AD62" s="78"/>
      <c r="AE62" s="78"/>
      <c r="AF62" s="78"/>
    </row>
    <row r="63" spans="29:32" ht="11.25">
      <c r="AC63" s="78"/>
      <c r="AD63" s="78"/>
      <c r="AE63" s="78"/>
      <c r="AF63" s="78"/>
    </row>
    <row r="64" spans="29:32" ht="11.25">
      <c r="AC64" s="78"/>
      <c r="AD64" s="78"/>
      <c r="AE64" s="78"/>
      <c r="AF64" s="78"/>
    </row>
    <row r="65" spans="29:32" ht="11.25">
      <c r="AC65" s="78"/>
      <c r="AD65" s="78"/>
      <c r="AE65" s="78"/>
      <c r="AF65" s="78"/>
    </row>
    <row r="66" spans="29:32" ht="11.25">
      <c r="AC66" s="78"/>
      <c r="AD66" s="78"/>
      <c r="AE66" s="78"/>
      <c r="AF66" s="78"/>
    </row>
    <row r="67" spans="29:32" ht="11.25">
      <c r="AC67" s="78"/>
      <c r="AD67" s="78"/>
      <c r="AE67" s="78"/>
      <c r="AF67" s="78"/>
    </row>
    <row r="68" spans="29:32" ht="11.25">
      <c r="AC68" s="78"/>
      <c r="AD68" s="78"/>
      <c r="AE68" s="78"/>
      <c r="AF68" s="78"/>
    </row>
    <row r="69" spans="29:32" ht="11.25">
      <c r="AC69" s="78"/>
      <c r="AD69" s="78"/>
      <c r="AE69" s="78"/>
      <c r="AF69" s="78"/>
    </row>
    <row r="70" spans="29:32" ht="11.25">
      <c r="AC70" s="78"/>
      <c r="AD70" s="78"/>
      <c r="AE70" s="78"/>
      <c r="AF70" s="78"/>
    </row>
    <row r="71" spans="29:32" ht="11.25">
      <c r="AC71" s="78"/>
      <c r="AD71" s="78"/>
      <c r="AE71" s="78"/>
      <c r="AF71" s="78"/>
    </row>
    <row r="72" spans="29:32" ht="11.25">
      <c r="AC72" s="78"/>
      <c r="AD72" s="78"/>
      <c r="AE72" s="78"/>
      <c r="AF72" s="78"/>
    </row>
    <row r="73" spans="29:32" ht="11.25">
      <c r="AC73" s="78"/>
      <c r="AD73" s="78"/>
      <c r="AE73" s="78"/>
      <c r="AF73" s="78"/>
    </row>
    <row r="74" spans="29:32" ht="11.25">
      <c r="AC74" s="78"/>
      <c r="AD74" s="78"/>
      <c r="AE74" s="78"/>
      <c r="AF74" s="78"/>
    </row>
    <row r="75" spans="29:32" ht="11.25">
      <c r="AC75" s="78"/>
      <c r="AD75" s="78"/>
      <c r="AE75" s="78"/>
      <c r="AF75" s="78"/>
    </row>
    <row r="76" spans="29:32" ht="11.25">
      <c r="AC76" s="78"/>
      <c r="AD76" s="78"/>
      <c r="AE76" s="78"/>
      <c r="AF76" s="78"/>
    </row>
    <row r="77" spans="29:32" ht="11.25">
      <c r="AC77" s="78"/>
      <c r="AD77" s="78"/>
      <c r="AE77" s="78"/>
      <c r="AF77" s="78"/>
    </row>
    <row r="78" spans="29:32" ht="11.25">
      <c r="AC78" s="78"/>
      <c r="AD78" s="78"/>
      <c r="AE78" s="78"/>
      <c r="AF78" s="78"/>
    </row>
    <row r="79" spans="29:32" ht="11.25">
      <c r="AC79" s="78"/>
      <c r="AD79" s="78"/>
      <c r="AE79" s="78"/>
      <c r="AF79" s="78"/>
    </row>
    <row r="80" spans="29:32" ht="11.25">
      <c r="AC80" s="78"/>
      <c r="AD80" s="78"/>
      <c r="AE80" s="78"/>
      <c r="AF80" s="78"/>
    </row>
    <row r="81" spans="29:32" ht="11.25">
      <c r="AC81" s="78"/>
      <c r="AD81" s="78"/>
      <c r="AE81" s="78"/>
      <c r="AF81" s="78"/>
    </row>
    <row r="82" spans="29:32" ht="11.25">
      <c r="AC82" s="78"/>
      <c r="AD82" s="78"/>
      <c r="AE82" s="78"/>
      <c r="AF82" s="78"/>
    </row>
    <row r="83" spans="29:32" ht="11.25">
      <c r="AC83" s="78"/>
      <c r="AD83" s="78"/>
      <c r="AE83" s="78"/>
      <c r="AF83" s="78"/>
    </row>
    <row r="84" spans="29:32" ht="11.25">
      <c r="AC84" s="78"/>
      <c r="AD84" s="78"/>
      <c r="AE84" s="78"/>
      <c r="AF84" s="78"/>
    </row>
    <row r="85" spans="29:32" ht="11.25">
      <c r="AC85" s="78"/>
      <c r="AD85" s="78"/>
      <c r="AE85" s="78"/>
      <c r="AF85" s="78"/>
    </row>
    <row r="86" spans="29:32" ht="11.25">
      <c r="AC86" s="78"/>
      <c r="AD86" s="78"/>
      <c r="AE86" s="78"/>
      <c r="AF86" s="78"/>
    </row>
    <row r="87" spans="29:32" ht="11.25">
      <c r="AC87" s="78"/>
      <c r="AD87" s="78"/>
      <c r="AE87" s="78"/>
      <c r="AF87" s="78"/>
    </row>
    <row r="88" spans="29:32" ht="11.25">
      <c r="AC88" s="78"/>
      <c r="AD88" s="78"/>
      <c r="AE88" s="78"/>
      <c r="AF88" s="78"/>
    </row>
    <row r="89" spans="29:32" ht="11.25">
      <c r="AC89" s="78"/>
      <c r="AD89" s="78"/>
      <c r="AE89" s="78"/>
      <c r="AF89" s="78"/>
    </row>
    <row r="90" spans="29:32" ht="11.25">
      <c r="AC90" s="78"/>
      <c r="AD90" s="78"/>
      <c r="AE90" s="78"/>
      <c r="AF90" s="78"/>
    </row>
    <row r="91" spans="29:32" ht="11.25">
      <c r="AC91" s="78"/>
      <c r="AD91" s="78"/>
      <c r="AE91" s="78"/>
      <c r="AF91" s="78"/>
    </row>
    <row r="92" spans="29:32" ht="11.25">
      <c r="AC92" s="78"/>
      <c r="AD92" s="78"/>
      <c r="AE92" s="78"/>
      <c r="AF92" s="78"/>
    </row>
    <row r="93" spans="29:32" ht="11.25">
      <c r="AC93" s="78"/>
      <c r="AD93" s="78"/>
      <c r="AE93" s="78"/>
      <c r="AF93" s="78"/>
    </row>
    <row r="94" spans="29:32" ht="11.25">
      <c r="AC94" s="78"/>
      <c r="AD94" s="78"/>
      <c r="AE94" s="78"/>
      <c r="AF94" s="78"/>
    </row>
    <row r="95" spans="29:32" ht="11.25">
      <c r="AC95" s="78"/>
      <c r="AD95" s="78"/>
      <c r="AE95" s="78"/>
      <c r="AF95" s="78"/>
    </row>
    <row r="96" spans="29:32" ht="11.25">
      <c r="AC96" s="78"/>
      <c r="AD96" s="78"/>
      <c r="AE96" s="78"/>
      <c r="AF96" s="78"/>
    </row>
    <row r="97" spans="29:32" ht="11.25">
      <c r="AC97" s="78"/>
      <c r="AD97" s="78"/>
      <c r="AE97" s="78"/>
      <c r="AF97" s="78"/>
    </row>
    <row r="98" spans="29:32" ht="11.25">
      <c r="AC98" s="78"/>
      <c r="AD98" s="78"/>
      <c r="AE98" s="78"/>
      <c r="AF98" s="78"/>
    </row>
    <row r="99" spans="29:32" ht="11.25">
      <c r="AC99" s="78"/>
      <c r="AD99" s="78"/>
      <c r="AE99" s="78"/>
      <c r="AF99" s="78"/>
    </row>
    <row r="100" spans="29:32" ht="11.25">
      <c r="AC100" s="78"/>
      <c r="AD100" s="78"/>
      <c r="AE100" s="78"/>
      <c r="AF100" s="78"/>
    </row>
    <row r="101" spans="29:32" ht="11.25">
      <c r="AC101" s="78"/>
      <c r="AD101" s="78"/>
      <c r="AE101" s="78"/>
      <c r="AF101" s="78"/>
    </row>
    <row r="102" spans="29:32" ht="11.25">
      <c r="AC102" s="78"/>
      <c r="AD102" s="78"/>
      <c r="AE102" s="78"/>
      <c r="AF102" s="78"/>
    </row>
    <row r="103" spans="29:32" ht="11.25">
      <c r="AC103" s="78"/>
      <c r="AD103" s="78"/>
      <c r="AE103" s="78"/>
      <c r="AF103" s="78"/>
    </row>
    <row r="104" spans="29:32" ht="11.25">
      <c r="AC104" s="78"/>
      <c r="AD104" s="78"/>
      <c r="AE104" s="78"/>
      <c r="AF104" s="78"/>
    </row>
    <row r="105" spans="29:32" ht="11.25">
      <c r="AC105" s="78"/>
      <c r="AD105" s="78"/>
      <c r="AE105" s="78"/>
      <c r="AF105" s="78"/>
    </row>
    <row r="106" spans="29:32" ht="11.25">
      <c r="AC106" s="78"/>
      <c r="AD106" s="78"/>
      <c r="AE106" s="78"/>
      <c r="AF106" s="78"/>
    </row>
    <row r="107" spans="29:32" ht="11.25">
      <c r="AC107" s="78"/>
      <c r="AD107" s="78"/>
      <c r="AE107" s="78"/>
      <c r="AF107" s="78"/>
    </row>
    <row r="108" spans="29:32" ht="11.25">
      <c r="AC108" s="78"/>
      <c r="AD108" s="78"/>
      <c r="AE108" s="78"/>
      <c r="AF108" s="78"/>
    </row>
    <row r="109" spans="29:32" ht="11.25">
      <c r="AC109" s="78"/>
      <c r="AD109" s="78"/>
      <c r="AE109" s="78"/>
      <c r="AF109" s="78"/>
    </row>
    <row r="110" spans="29:32" ht="11.25">
      <c r="AC110" s="78"/>
      <c r="AD110" s="78"/>
      <c r="AE110" s="78"/>
      <c r="AF110" s="78"/>
    </row>
    <row r="111" spans="29:32" ht="11.25">
      <c r="AC111" s="78"/>
      <c r="AD111" s="78"/>
      <c r="AE111" s="78"/>
      <c r="AF111" s="78"/>
    </row>
    <row r="112" spans="29:32" ht="11.25">
      <c r="AC112" s="78"/>
      <c r="AD112" s="78"/>
      <c r="AE112" s="78"/>
      <c r="AF112" s="78"/>
    </row>
    <row r="113" spans="29:32" ht="11.25">
      <c r="AC113" s="78"/>
      <c r="AD113" s="78"/>
      <c r="AE113" s="78"/>
      <c r="AF113" s="78"/>
    </row>
    <row r="114" spans="29:32" ht="11.25">
      <c r="AC114" s="78"/>
      <c r="AD114" s="78"/>
      <c r="AE114" s="78"/>
      <c r="AF114" s="78"/>
    </row>
    <row r="115" spans="29:32" ht="11.25">
      <c r="AC115" s="78"/>
      <c r="AD115" s="78"/>
      <c r="AE115" s="78"/>
      <c r="AF115" s="78"/>
    </row>
    <row r="116" spans="29:32" ht="11.25">
      <c r="AC116" s="78"/>
      <c r="AD116" s="78"/>
      <c r="AE116" s="78"/>
      <c r="AF116" s="78"/>
    </row>
    <row r="117" spans="29:32" ht="11.25">
      <c r="AC117" s="78"/>
      <c r="AD117" s="78"/>
      <c r="AE117" s="78"/>
      <c r="AF117" s="78"/>
    </row>
    <row r="118" spans="29:32" ht="11.25">
      <c r="AC118" s="78"/>
      <c r="AD118" s="78"/>
      <c r="AE118" s="78"/>
      <c r="AF118" s="78"/>
    </row>
    <row r="119" spans="29:32" ht="11.25">
      <c r="AC119" s="78"/>
      <c r="AD119" s="78"/>
      <c r="AE119" s="78"/>
      <c r="AF119" s="78"/>
    </row>
    <row r="120" spans="29:32" ht="11.25">
      <c r="AC120" s="78"/>
      <c r="AD120" s="78"/>
      <c r="AE120" s="78"/>
      <c r="AF120" s="78"/>
    </row>
    <row r="121" spans="29:32" ht="11.25">
      <c r="AC121" s="78"/>
      <c r="AD121" s="78"/>
      <c r="AE121" s="78"/>
      <c r="AF121" s="78"/>
    </row>
    <row r="122" spans="29:32" ht="11.25">
      <c r="AC122" s="78"/>
      <c r="AD122" s="78"/>
      <c r="AE122" s="78"/>
      <c r="AF122" s="78"/>
    </row>
    <row r="123" spans="29:32" ht="11.25">
      <c r="AC123" s="78"/>
      <c r="AD123" s="78"/>
      <c r="AE123" s="78"/>
      <c r="AF123" s="78"/>
    </row>
    <row r="124" spans="29:32" ht="11.25">
      <c r="AC124" s="78"/>
      <c r="AD124" s="78"/>
      <c r="AE124" s="78"/>
      <c r="AF124" s="78"/>
    </row>
    <row r="125" spans="29:32" ht="11.25">
      <c r="AC125" s="78"/>
      <c r="AD125" s="78"/>
      <c r="AE125" s="78"/>
      <c r="AF125" s="78"/>
    </row>
    <row r="126" spans="29:32" ht="11.25">
      <c r="AC126" s="78"/>
      <c r="AD126" s="78"/>
      <c r="AE126" s="78"/>
      <c r="AF126" s="78"/>
    </row>
    <row r="127" spans="29:32" ht="11.25">
      <c r="AC127" s="78"/>
      <c r="AD127" s="78"/>
      <c r="AE127" s="78"/>
      <c r="AF127" s="78"/>
    </row>
    <row r="128" spans="29:32" ht="11.25">
      <c r="AC128" s="78"/>
      <c r="AD128" s="78"/>
      <c r="AE128" s="78"/>
      <c r="AF128" s="78"/>
    </row>
    <row r="129" spans="29:32" ht="11.25">
      <c r="AC129" s="78"/>
      <c r="AD129" s="78"/>
      <c r="AE129" s="78"/>
      <c r="AF129" s="78"/>
    </row>
    <row r="130" spans="29:32" ht="11.25">
      <c r="AC130" s="78"/>
      <c r="AD130" s="78"/>
      <c r="AE130" s="78"/>
      <c r="AF130" s="78"/>
    </row>
    <row r="131" spans="29:32" ht="11.25">
      <c r="AC131" s="78"/>
      <c r="AD131" s="78"/>
      <c r="AE131" s="78"/>
      <c r="AF131" s="78"/>
    </row>
    <row r="132" spans="29:32" ht="11.25">
      <c r="AC132" s="78"/>
      <c r="AD132" s="78"/>
      <c r="AE132" s="78"/>
      <c r="AF132" s="78"/>
    </row>
    <row r="133" spans="29:32" ht="11.25">
      <c r="AC133" s="78"/>
      <c r="AD133" s="78"/>
      <c r="AE133" s="78"/>
      <c r="AF133" s="78"/>
    </row>
    <row r="134" spans="29:32" ht="11.25">
      <c r="AC134" s="78"/>
      <c r="AD134" s="78"/>
      <c r="AE134" s="78"/>
      <c r="AF134" s="78"/>
    </row>
    <row r="135" spans="29:32" ht="11.25">
      <c r="AC135" s="78"/>
      <c r="AD135" s="78"/>
      <c r="AE135" s="78"/>
      <c r="AF135" s="78"/>
    </row>
    <row r="136" spans="29:32" ht="11.25">
      <c r="AC136" s="78"/>
      <c r="AD136" s="78"/>
      <c r="AE136" s="78"/>
      <c r="AF136" s="78"/>
    </row>
    <row r="137" spans="29:32" ht="11.25">
      <c r="AC137" s="78"/>
      <c r="AD137" s="78"/>
      <c r="AE137" s="78"/>
      <c r="AF137" s="78"/>
    </row>
    <row r="138" spans="29:32" ht="11.25">
      <c r="AC138" s="78"/>
      <c r="AD138" s="78"/>
      <c r="AE138" s="78"/>
      <c r="AF138" s="78"/>
    </row>
    <row r="139" spans="29:32" ht="11.25">
      <c r="AC139" s="78"/>
      <c r="AD139" s="78"/>
      <c r="AE139" s="78"/>
      <c r="AF139" s="78"/>
    </row>
    <row r="140" spans="29:32" ht="11.25">
      <c r="AC140" s="78"/>
      <c r="AD140" s="78"/>
      <c r="AE140" s="78"/>
      <c r="AF140" s="78"/>
    </row>
    <row r="141" spans="29:32" ht="11.25">
      <c r="AC141" s="78"/>
      <c r="AD141" s="78"/>
      <c r="AE141" s="78"/>
      <c r="AF141" s="78"/>
    </row>
    <row r="142" spans="29:32" ht="11.25">
      <c r="AC142" s="78"/>
      <c r="AD142" s="78"/>
      <c r="AE142" s="78"/>
      <c r="AF142" s="78"/>
    </row>
    <row r="143" spans="29:32" ht="11.25">
      <c r="AC143" s="78"/>
      <c r="AD143" s="78"/>
      <c r="AE143" s="78"/>
      <c r="AF143" s="78"/>
    </row>
    <row r="144" spans="29:32" ht="11.25">
      <c r="AC144" s="78"/>
      <c r="AD144" s="78"/>
      <c r="AE144" s="78"/>
      <c r="AF144" s="78"/>
    </row>
    <row r="145" spans="29:32" ht="11.25">
      <c r="AC145" s="78"/>
      <c r="AD145" s="78"/>
      <c r="AE145" s="78"/>
      <c r="AF145" s="78"/>
    </row>
    <row r="146" spans="29:32" ht="11.25">
      <c r="AC146" s="78"/>
      <c r="AD146" s="78"/>
      <c r="AE146" s="78"/>
      <c r="AF146" s="78"/>
    </row>
    <row r="147" spans="29:32" ht="11.25">
      <c r="AC147" s="78"/>
      <c r="AD147" s="78"/>
      <c r="AE147" s="78"/>
      <c r="AF147" s="78"/>
    </row>
    <row r="148" spans="29:32" ht="11.25">
      <c r="AC148" s="78"/>
      <c r="AD148" s="78"/>
      <c r="AE148" s="78"/>
      <c r="AF148" s="78"/>
    </row>
    <row r="149" spans="29:32" ht="11.25">
      <c r="AC149" s="78"/>
      <c r="AD149" s="78"/>
      <c r="AE149" s="78"/>
      <c r="AF149" s="78"/>
    </row>
    <row r="150" spans="29:32" ht="11.25">
      <c r="AC150" s="78"/>
      <c r="AD150" s="78"/>
      <c r="AE150" s="78"/>
      <c r="AF150" s="78"/>
    </row>
    <row r="151" spans="29:32" ht="11.25">
      <c r="AC151" s="78"/>
      <c r="AD151" s="78"/>
      <c r="AE151" s="78"/>
      <c r="AF151" s="78"/>
    </row>
    <row r="152" spans="29:32" ht="11.25">
      <c r="AC152" s="78"/>
      <c r="AD152" s="78"/>
      <c r="AE152" s="78"/>
      <c r="AF152" s="78"/>
    </row>
    <row r="153" spans="29:32" ht="11.25">
      <c r="AC153" s="78"/>
      <c r="AD153" s="78"/>
      <c r="AE153" s="78"/>
      <c r="AF153" s="78"/>
    </row>
    <row r="154" spans="29:32" ht="11.25">
      <c r="AC154" s="78"/>
      <c r="AD154" s="78"/>
      <c r="AE154" s="78"/>
      <c r="AF154" s="78"/>
    </row>
    <row r="155" spans="29:32" ht="11.25">
      <c r="AC155" s="78"/>
      <c r="AD155" s="78"/>
      <c r="AE155" s="78"/>
      <c r="AF155" s="78"/>
    </row>
    <row r="156" spans="29:32" ht="11.25">
      <c r="AC156" s="78"/>
      <c r="AD156" s="78"/>
      <c r="AE156" s="78"/>
      <c r="AF156" s="78"/>
    </row>
    <row r="157" spans="29:32" ht="11.25">
      <c r="AC157" s="78"/>
      <c r="AD157" s="78"/>
      <c r="AE157" s="78"/>
      <c r="AF157" s="78"/>
    </row>
    <row r="158" spans="29:32" ht="11.25">
      <c r="AC158" s="78"/>
      <c r="AD158" s="78"/>
      <c r="AE158" s="78"/>
      <c r="AF158" s="78"/>
    </row>
    <row r="159" spans="29:32" ht="11.25">
      <c r="AC159" s="78"/>
      <c r="AD159" s="78"/>
      <c r="AE159" s="78"/>
      <c r="AF159" s="78"/>
    </row>
    <row r="160" spans="29:32" ht="11.25">
      <c r="AC160" s="78"/>
      <c r="AD160" s="78"/>
      <c r="AE160" s="78"/>
      <c r="AF160" s="78"/>
    </row>
    <row r="161" spans="29:32" ht="11.25">
      <c r="AC161" s="78"/>
      <c r="AD161" s="78"/>
      <c r="AE161" s="78"/>
      <c r="AF161" s="78"/>
    </row>
    <row r="162" spans="29:32" ht="11.25">
      <c r="AC162" s="78"/>
      <c r="AD162" s="78"/>
      <c r="AE162" s="78"/>
      <c r="AF162" s="78"/>
    </row>
    <row r="163" spans="29:32" ht="11.25">
      <c r="AC163" s="78"/>
      <c r="AD163" s="78"/>
      <c r="AE163" s="78"/>
      <c r="AF163" s="78"/>
    </row>
    <row r="164" spans="29:32" ht="11.25">
      <c r="AC164" s="78"/>
      <c r="AD164" s="78"/>
      <c r="AE164" s="78"/>
      <c r="AF164" s="78"/>
    </row>
    <row r="165" spans="29:32" ht="11.25">
      <c r="AC165" s="78"/>
      <c r="AD165" s="78"/>
      <c r="AE165" s="78"/>
      <c r="AF165" s="78"/>
    </row>
    <row r="166" spans="29:32" ht="11.25">
      <c r="AC166" s="78"/>
      <c r="AD166" s="78"/>
      <c r="AE166" s="78"/>
      <c r="AF166" s="78"/>
    </row>
    <row r="167" spans="29:32" ht="11.25">
      <c r="AC167" s="78"/>
      <c r="AD167" s="78"/>
      <c r="AE167" s="78"/>
      <c r="AF167" s="78"/>
    </row>
    <row r="168" spans="29:32" ht="11.25">
      <c r="AC168" s="78"/>
      <c r="AD168" s="78"/>
      <c r="AE168" s="78"/>
      <c r="AF168" s="78"/>
    </row>
    <row r="169" spans="29:32" ht="11.25">
      <c r="AC169" s="78"/>
      <c r="AD169" s="78"/>
      <c r="AE169" s="78"/>
      <c r="AF169" s="78"/>
    </row>
    <row r="170" spans="29:32" ht="11.25">
      <c r="AC170" s="78"/>
      <c r="AD170" s="78"/>
      <c r="AE170" s="78"/>
      <c r="AF170" s="78"/>
    </row>
    <row r="171" spans="29:32" ht="11.25">
      <c r="AC171" s="78"/>
      <c r="AD171" s="78"/>
      <c r="AE171" s="78"/>
      <c r="AF171" s="78"/>
    </row>
    <row r="172" spans="29:32" ht="11.25">
      <c r="AC172" s="78"/>
      <c r="AD172" s="78"/>
      <c r="AE172" s="78"/>
      <c r="AF172" s="78"/>
    </row>
    <row r="173" spans="29:32" ht="11.25">
      <c r="AC173" s="78"/>
      <c r="AD173" s="78"/>
      <c r="AE173" s="78"/>
      <c r="AF173" s="78"/>
    </row>
  </sheetData>
  <mergeCells count="20">
    <mergeCell ref="A23:B23"/>
    <mergeCell ref="A24:B24"/>
    <mergeCell ref="A25:B25"/>
    <mergeCell ref="A26:B26"/>
    <mergeCell ref="A21:B21"/>
    <mergeCell ref="A22:B22"/>
    <mergeCell ref="A11:A12"/>
    <mergeCell ref="A13:A14"/>
    <mergeCell ref="A15:A16"/>
    <mergeCell ref="A17:A18"/>
    <mergeCell ref="A28:M28"/>
    <mergeCell ref="A1:M1"/>
    <mergeCell ref="M3:M10"/>
    <mergeCell ref="A5:B5"/>
    <mergeCell ref="A6:B6"/>
    <mergeCell ref="A9:B9"/>
    <mergeCell ref="A10:B10"/>
    <mergeCell ref="A7:B8"/>
    <mergeCell ref="A19:B19"/>
    <mergeCell ref="A20:B2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2006-02-21T09:25:38Z</dcterms:created>
  <dcterms:modified xsi:type="dcterms:W3CDTF">2006-02-21T09:25:49Z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-127633467</vt:i4>
  </property>
  <property fmtid="{D5CDD505-2E9C-101B-9397-08002B2CF9AE}" pid="4" name="_EmailSubje">
    <vt:lpwstr>Weekend Top 10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