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0"/>
  </bookViews>
  <sheets>
    <sheet name="Dark Knight Rises" sheetId="1" r:id="rId1"/>
  </sheets>
  <definedNames>
    <definedName name="Z_0128F45E_0F98_43B0_BA68_98EDFA971A62_.wvu.FilterData" localSheetId="0" hidden="1">'Dark Knight Rises'!$A$1:$E$3</definedName>
    <definedName name="Z_022C81BC_A27A_4CD4_818E_653E3D04D998_.wvu.FilterData" localSheetId="0" hidden="1">'Dark Knight Rises'!$A$3:$E$3</definedName>
    <definedName name="Z_03E5AEEE_6CEC_4E91_A960_ECFB7D2FDEFD_.wvu.FilterData" localSheetId="0" hidden="1">'Dark Knight Rises'!$A$1:$E$3</definedName>
    <definedName name="Z_119B7583_AD12_44C8_B2C4_E1AA712631BE_.wvu.FilterData" localSheetId="0" hidden="1">'Dark Knight Rises'!$A$1:$E$3</definedName>
    <definedName name="Z_12CD4D50_F11A_4C75_BE26_AE588063F358_.wvu.FilterData" localSheetId="0" hidden="1">'Dark Knight Rises'!$A$1:$E$3</definedName>
    <definedName name="Z_16571DD0_BF83_4144_AE0B_63FA27588778_.wvu.FilterData" localSheetId="0" hidden="1">'Dark Knight Rises'!$A$1:$E$3</definedName>
    <definedName name="Z_1E3E3BF6_877A_4448_A4CF_A2C63E3EB940_.wvu.FilterData" localSheetId="0" hidden="1">'Dark Knight Rises'!$A$1:$E$3</definedName>
    <definedName name="Z_1EF551FF_50FE_4B65_97BC_C3E797109C2F_.wvu.FilterData" localSheetId="0" hidden="1">'Dark Knight Rises'!$A$1:$E$3</definedName>
    <definedName name="Z_2046805E_B6C3_4768_9754_72E6314ECBEC_.wvu.FilterData" localSheetId="0" hidden="1">'Dark Knight Rises'!$A$1:$E$3</definedName>
    <definedName name="Z_21A3E55F_0E5C_460C_B21F_83829C4DEEB4_.wvu.FilterData" localSheetId="0" hidden="1">'Dark Knight Rises'!$A$3:$E$3</definedName>
    <definedName name="Z_27EDE979_A603_4F32_819D_C9F14AB29A14_.wvu.FilterData" localSheetId="0" hidden="1">'Dark Knight Rises'!$A$1:$E$3</definedName>
    <definedName name="Z_328BADFA_4ACE_4C20_BF3C_2BBA1926406F_.wvu.FilterData" localSheetId="0" hidden="1">'Dark Knight Rises'!$A$1:$E$3</definedName>
    <definedName name="Z_38591AFF_E34A_44E4_ADE0_3DC08774E4C4_.wvu.FilterData" localSheetId="0" hidden="1">'Dark Knight Rises'!$A$1:$E$3</definedName>
    <definedName name="Z_426E25B5_3A3F_43C9_AC0A_A02ACF70E285_.wvu.FilterData" localSheetId="0" hidden="1">'Dark Knight Rises'!$A$1:$E$3</definedName>
    <definedName name="Z_42A9D571_B983_4152_9780_F272B26E8273_.wvu.FilterData" localSheetId="0" hidden="1">'Dark Knight Rises'!$A$3:$E$3</definedName>
    <definedName name="Z_436B9E57_7DB5_4839_8BBA_47D268C425DF_.wvu.FilterData" localSheetId="0" hidden="1">'Dark Knight Rises'!$A$1:$E$3</definedName>
    <definedName name="Z_43C4B9C1_BC3A_48CC_9270_BBF17C679F35_.wvu.FilterData" localSheetId="0" hidden="1">'Dark Knight Rises'!$A$3:$E$3</definedName>
    <definedName name="Z_4460FC16_8750_4E2A_A79B_478D89B34F5D_.wvu.FilterData" localSheetId="0" hidden="1">'Dark Knight Rises'!$A$1:$E$3</definedName>
    <definedName name="Z_4BE1E203_4176_4403_9898_48239A36E5D3_.wvu.FilterData" localSheetId="0" hidden="1">'Dark Knight Rises'!$A$3:$E$3</definedName>
    <definedName name="Z_6E5ACBE9_B0A0_4E0D_8BEB_246F6F9D40B9_.wvu.FilterData" localSheetId="0" hidden="1">'Dark Knight Rises'!$A$1:$E$3</definedName>
    <definedName name="Z_7127B24D_DEC9_46D1_8258_AA67E5E09599_.wvu.FilterData" localSheetId="0" hidden="1">'Dark Knight Rises'!$A$1:$E$3</definedName>
    <definedName name="Z_75635048_471D_4DE5_B60E_01D67D5719DF_.wvu.FilterData" localSheetId="0" hidden="1">'Dark Knight Rises'!$A$3:$E$3</definedName>
    <definedName name="Z_76CE6FFA_219B_4B1E_BFE1_577275D2A46B_.wvu.FilterData" localSheetId="0" hidden="1">'Dark Knight Rises'!$A$1:$E$3</definedName>
    <definedName name="Z_7D474F7D_2AB7_416E_A48E_DD1ADE630932_.wvu.FilterData" localSheetId="0" hidden="1">'Dark Knight Rises'!$A$1:$E$3</definedName>
    <definedName name="Z_853756EA_B3FF_4F9E_8DB0_BF8CDE35EEA6_.wvu.FilterData" localSheetId="0" hidden="1">'Dark Knight Rises'!$A$1:$E$3</definedName>
    <definedName name="Z_85E56B3F_5771_4DA1_B65C_349367CC5748_.wvu.FilterData" localSheetId="0" hidden="1">'Dark Knight Rises'!$A$1:$E$3</definedName>
    <definedName name="Z_88068717_4432_4DCB_AD86_19F7E3F47E8D_.wvu.FilterData" localSheetId="0" hidden="1">'Dark Knight Rises'!$A$1:$E$3</definedName>
    <definedName name="Z_9F25E9AA_069E_4BE5_9C94_E8069F83AD6E_.wvu.FilterData" localSheetId="0" hidden="1">'Dark Knight Rises'!$A$1:$E$3</definedName>
    <definedName name="Z_A30A7444_06D9_433F_8023_7E60BB8EDDE1_.wvu.FilterData" localSheetId="0" hidden="1">'Dark Knight Rises'!$A$3:$E$3</definedName>
    <definedName name="Z_A31B77AD_35A6_4B6C_84B6_5A898F962F98_.wvu.FilterData" localSheetId="0" hidden="1">'Dark Knight Rises'!#REF!</definedName>
    <definedName name="Z_A4278D7B_C926_4661_AB11_12539BCF30B0_.wvu.FilterData" localSheetId="0" hidden="1">'Dark Knight Rises'!$A$1:$E$3</definedName>
    <definedName name="Z_A7EB488C_441A_452A_9284_A034138FE9D6_.wvu.Cols" localSheetId="0" hidden="1">'Dark Knight Rises'!$F:$S</definedName>
    <definedName name="Z_A7F70CCD_41D7_4177_90A8_849461E22CE4_.wvu.FilterData" localSheetId="0" hidden="1">'Dark Knight Rises'!$A$3:$E$3</definedName>
    <definedName name="Z_AEC964E6_29DA_4087_A3D6_0AD884097857_.wvu.FilterData" localSheetId="0" hidden="1">'Dark Knight Rises'!$A$1:$E$3</definedName>
    <definedName name="Z_B06BFE1F_F269_4E4B_833B_112961C0092A_.wvu.FilterData" localSheetId="0" hidden="1">'Dark Knight Rises'!$A$1:$E$3</definedName>
    <definedName name="Z_B1812D07_9323_4B21_82F8_07403B5EBCB1_.wvu.FilterData" localSheetId="0" hidden="1">'Dark Knight Rises'!$A$1:$E$3</definedName>
    <definedName name="Z_BAE6E5F2_EA31_46BF_AF0C_750B775DA8DA_.wvu.FilterData" localSheetId="0" hidden="1">'Dark Knight Rises'!$A$1:$E$3</definedName>
    <definedName name="Z_BF007AC8_E20B_4268_9AAF_C9566C7BBD64_.wvu.Cols" localSheetId="0" hidden="1">'Dark Knight Rises'!#REF!,'Dark Knight Rises'!#REF!</definedName>
    <definedName name="Z_BF007AC8_E20B_4268_9AAF_C9566C7BBD64_.wvu.FilterData" localSheetId="0" hidden="1">'Dark Knight Rises'!$A$3:$E$3</definedName>
    <definedName name="Z_BF51C959_DF99_4572_A809_BAD8B6320192_.wvu.FilterData" localSheetId="0" hidden="1">'Dark Knight Rises'!$A$1:$E$3</definedName>
    <definedName name="Z_C0B065A1_4497_4802_856F_1CE7710F8113_.wvu.FilterData" localSheetId="0" hidden="1">'Dark Knight Rises'!$A$1:$E$3</definedName>
    <definedName name="Z_CEE12E32_73A5_40FA_97E4_89BD30B9B6DE_.wvu.FilterData" localSheetId="0" hidden="1">'Dark Knight Rises'!$A$1:$E$3</definedName>
    <definedName name="Z_D2211CC3_4E97_402C_8200_91A479C114C7_.wvu.FilterData" localSheetId="0" hidden="1">'Dark Knight Rises'!$A$1:$E$3</definedName>
    <definedName name="Z_DCEB6D58_9830_4DBB_BF21_763D61053FE2_.wvu.FilterData" localSheetId="0" hidden="1">'Dark Knight Rises'!$A$1:$E$3</definedName>
    <definedName name="Z_DE804A20_1AA7_4D3B_9637_8E7A84058C70_.wvu.FilterData" localSheetId="0" hidden="1">'Dark Knight Rises'!$A$1:$E$3</definedName>
    <definedName name="Z_E2DA8BBB_0963_425C_9DBC_020FD78229CA_.wvu.FilterData" localSheetId="0" hidden="1">'Dark Knight Rises'!#REF!</definedName>
    <definedName name="Z_E42BF2D2_9116_487A_AE05_EED3EF506539_.wvu.FilterData" localSheetId="0" hidden="1">'Dark Knight Rises'!#REF!</definedName>
    <definedName name="Z_E75BAE6C_6A99_44B0_BACD_DD08823E8D4A_.wvu.FilterData" localSheetId="0" hidden="1">'Dark Knight Rises'!$A$1:$E$3</definedName>
    <definedName name="Z_EA4AE451_FC99_4986_82F2_AFB4E57A1CDE_.wvu.FilterData" localSheetId="0" hidden="1">'Dark Knight Rises'!$A$1:$E$3</definedName>
    <definedName name="Z_EAE2FB06_8ED7_4DA9_BA6D_0AD49076D2D1_.wvu.FilterData" localSheetId="0" hidden="1">'Dark Knight Rises'!$A$1:$E$3</definedName>
    <definedName name="Z_EE11FCB0_8C79_4CCA_BC05_CD6D9F74C603_.wvu.FilterData" localSheetId="0" hidden="1">'Dark Knight Rises'!$A$1:$E$3</definedName>
    <definedName name="Z_F2A3FF43_DA03_427B_91CD_2057395C5410_.wvu.FilterData" localSheetId="0" hidden="1">'Dark Knight Rises'!$A$1:$E$3</definedName>
    <definedName name="Z_F770309D_F7B9_4298_B5B8_180C08082BEE_.wvu.FilterData" localSheetId="0" hidden="1">'Dark Knight Rises'!$A$1:$E$3</definedName>
    <definedName name="Z_FB77F11D_B745_4D2B_AB48_F88F3446DE8B_.wvu.FilterData" localSheetId="0" hidden="1">'Dark Knight Rises'!$A$3:$E$3</definedName>
  </definedNames>
  <calcPr fullCalcOnLoad="1"/>
</workbook>
</file>

<file path=xl/sharedStrings.xml><?xml version="1.0" encoding="utf-8"?>
<sst xmlns="http://schemas.openxmlformats.org/spreadsheetml/2006/main" count="818" uniqueCount="600">
  <si>
    <t>DARK KNIGHT RISES</t>
  </si>
  <si>
    <t>3 Ağustos 2012</t>
  </si>
  <si>
    <t>Toplam</t>
  </si>
  <si>
    <t>:</t>
  </si>
  <si>
    <t>-</t>
  </si>
  <si>
    <t>,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</si>
  <si>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</si>
  <si>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</si>
  <si>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</si>
  <si>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</si>
  <si>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</si>
  <si>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</si>
  <si>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</si>
  <si>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</si>
  <si>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</si>
  <si>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</si>
  <si>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IMAX DENEYİMİ SEANSLAR</t>
  </si>
  <si>
    <t>İSTİNYE</t>
  </si>
  <si>
    <t>CINEMAXIMUM (İSTİNYE PARK)</t>
  </si>
  <si>
    <t>345 62 45</t>
  </si>
  <si>
    <t>11:00-14:15-17:45-21:15  C/Ct : 00:30</t>
  </si>
  <si>
    <t>ANKARA</t>
  </si>
  <si>
    <t>CINEMAXIMUM (ANKAmall)</t>
  </si>
  <si>
    <t>541 14 44</t>
  </si>
  <si>
    <t>11:00-14:20-17:45-21:10 C/Ct 24:30</t>
  </si>
  <si>
    <t>Türkçe Altyazı 35 mm</t>
  </si>
  <si>
    <t>ALTUNİZADE</t>
  </si>
  <si>
    <t>CAPITOL SPECTRUM 14</t>
  </si>
  <si>
    <t>554 77 70</t>
  </si>
  <si>
    <t>11:00-11:45-12:45-13:30-14:30-15:15-16:15-17:00-18:00-18:45-19:45-20:30-21:30-22:15  C/Ct : 23:15</t>
  </si>
  <si>
    <t xml:space="preserve">ATAKÖY </t>
  </si>
  <si>
    <t>CINEMAXIMUM (ATAKOY PLUS)</t>
  </si>
  <si>
    <t>661 84 84</t>
  </si>
  <si>
    <t>11:15-13:00-14:45-16:30-18:15-20:00-21:45</t>
  </si>
  <si>
    <t>GALLERIA PRESTIGE</t>
  </si>
  <si>
    <t>560 72 66</t>
  </si>
  <si>
    <t>11:00-12:30-14:15-15:45-17:30-19:00-20:45-22:00  C/Ct : 24:00</t>
  </si>
  <si>
    <t>B.ÇEKMECE</t>
  </si>
  <si>
    <t>ATİRUS</t>
  </si>
  <si>
    <t>883 33 45</t>
  </si>
  <si>
    <t xml:space="preserve">11:20-13:00-14:35-16:15-17:50-19:30-21:20  </t>
  </si>
  <si>
    <t>BAHÇEŞEHİR</t>
  </si>
  <si>
    <t>CINEMAXIMUM (AKBATI)</t>
  </si>
  <si>
    <t>934 38 24</t>
  </si>
  <si>
    <t>11:15-12:15-14:30-15:30-17:45-18:45-21:00-22:00</t>
  </si>
  <si>
    <t>CİNEMAX</t>
  </si>
  <si>
    <t>669 40 07</t>
  </si>
  <si>
    <t>12:00-15:20-17:00-18:40-20:20-22:00 C/Ct 23:40</t>
  </si>
  <si>
    <t>BAKIRKÖY</t>
  </si>
  <si>
    <t>CAROUSEL CINEMA PINK</t>
  </si>
  <si>
    <t>583 06 06</t>
  </si>
  <si>
    <t>11:00-11:30-14:00-14:30-16:30-17:15-19:00-20:30-21:30</t>
  </si>
  <si>
    <t>CINEMAXIMUM (CAPACITY)</t>
  </si>
  <si>
    <t>559 49 49</t>
  </si>
  <si>
    <t>11:15-12:15-14:30-15:30-17:45-18:45-21:00-22:00  C/Ct :23:30</t>
  </si>
  <si>
    <t>CINEMAXIMUM (MARMARA FORUM)</t>
  </si>
  <si>
    <t>466 60 66</t>
  </si>
  <si>
    <t>11:00-12:00-14:00-15:00-17:00-18:00-20:00-21:00 C/Ct 23:00-24:00</t>
  </si>
  <si>
    <t>BAYRAMPAŞA</t>
  </si>
  <si>
    <t>CINEMAXIMUM (FORUM İSTANBUL)</t>
  </si>
  <si>
    <t>640 66 33</t>
  </si>
  <si>
    <t>11:30-13:15-15:00-16:45-18:30-20:15-22:00</t>
  </si>
  <si>
    <t>BEYLİKDÜZÜ</t>
  </si>
  <si>
    <t>PERLA VISTA CINEMA PINK</t>
  </si>
  <si>
    <t>873 11 14</t>
  </si>
  <si>
    <t>11:30-13:00-14:30-16:00-17:45-19:45-21:00-22:30</t>
  </si>
  <si>
    <t>BEYOĞLU</t>
  </si>
  <si>
    <t>ATLAS</t>
  </si>
  <si>
    <t>293 85 95</t>
  </si>
  <si>
    <t>12:00-15:00-18:00-21:00</t>
  </si>
  <si>
    <t>CINE MAJESTIC</t>
  </si>
  <si>
    <t>244 97 07</t>
  </si>
  <si>
    <t>11:45-14:45-18:00-19:30-21:00</t>
  </si>
  <si>
    <t>CINEMAXIMUM (FİTAŞ)</t>
  </si>
  <si>
    <t>251 20 20</t>
  </si>
  <si>
    <t>11:00-12:45-14:30-16:15-18:15-20:15-22:00  C/Ct : 23:45</t>
  </si>
  <si>
    <t>CADDEBOSTAN</t>
  </si>
  <si>
    <t>CINEMAXIMUM (BUDAK)</t>
  </si>
  <si>
    <t>358 02 02</t>
  </si>
  <si>
    <t>10:30-12:10-14:00-15:50-17:40-19:30-21:20</t>
  </si>
  <si>
    <t>ÇEMBERLİTAŞ</t>
  </si>
  <si>
    <t>ŞAFAK MOVIEPLEX</t>
  </si>
  <si>
    <t>516 26 60</t>
  </si>
  <si>
    <t>11:00-14:00-15:30-17:15-20:30</t>
  </si>
  <si>
    <t>ESENTEPE</t>
  </si>
  <si>
    <t>CINEMAXIMUM (ASTORIA)</t>
  </si>
  <si>
    <t>215 27 27</t>
  </si>
  <si>
    <t>11:30-13:10-14:50-16:30-18:10-19:50-21:30  C/Ct : 23:10</t>
  </si>
  <si>
    <t>ETİLER</t>
  </si>
  <si>
    <t>AKMERKEZ</t>
  </si>
  <si>
    <t>282 05 05</t>
  </si>
  <si>
    <t>11:00-12:45-14:30-16:15-18:00-19:45-21:30</t>
  </si>
  <si>
    <t>FATİH</t>
  </si>
  <si>
    <t>CINEMAXIMUM (HISTORIA)</t>
  </si>
  <si>
    <t>523 10 88</t>
  </si>
  <si>
    <t>FLORYA</t>
  </si>
  <si>
    <t>FLYINN</t>
  </si>
  <si>
    <t>662 98 40</t>
  </si>
  <si>
    <t>11:00-12:30-14:15-15:45-17:30-19:00-20:45-22:00</t>
  </si>
  <si>
    <t>HARAMİDERE</t>
  </si>
  <si>
    <t>CINETECH TORIUM</t>
  </si>
  <si>
    <t>699 90 40</t>
  </si>
  <si>
    <t>12:00-15:20-18:40-22:00</t>
  </si>
  <si>
    <t>11:15-13:00-14:45-16:30-18:15-20:00-22:00  C/Ct : 23:45</t>
  </si>
  <si>
    <t>KADIKÖY</t>
  </si>
  <si>
    <t>ATLANTİS</t>
  </si>
  <si>
    <t>336 06 22</t>
  </si>
  <si>
    <t>CINEMAXIMUM (NAUTILUS)</t>
  </si>
  <si>
    <t>339 85 85</t>
  </si>
  <si>
    <t>11:00-12:30-14:15-15:45-17:30-19:00-20:45-22:15 C/Ct 24:00</t>
  </si>
  <si>
    <t>REXX</t>
  </si>
  <si>
    <t>418 10 84</t>
  </si>
  <si>
    <t>11:00-12:30-14:00-15:30-17:00-18:30-20:00-21:30</t>
  </si>
  <si>
    <t>KOZYATAĞI</t>
  </si>
  <si>
    <t>CINEMAXIMUM (PALLADIUM)</t>
  </si>
  <si>
    <t>663 11 41</t>
  </si>
  <si>
    <t>11:00-12:45-14:30-16:15-18:00-19:45-21:30  C/Ct : 23:15</t>
  </si>
  <si>
    <t>KOZZY AVŞAR</t>
  </si>
  <si>
    <t>658 02 48</t>
  </si>
  <si>
    <t>11:15-12:45-14:30-16:00-17:45-19:15-21:00 C/Ct 22:30</t>
  </si>
  <si>
    <t>WINGS CINECITY TRIO</t>
  </si>
  <si>
    <t>315 10 10</t>
  </si>
  <si>
    <t>11,30-14,45-17,15-18,00-20,30-21,15-22,00  C/Ct: 23,00-23,45-24,30</t>
  </si>
  <si>
    <t>LEVENT</t>
  </si>
  <si>
    <t>CINEMAXIMUM  (KANYON)</t>
  </si>
  <si>
    <t>353 08 53</t>
  </si>
  <si>
    <t>11:30-12:00-12:30-14:45-15:15-15:45-18:00-18:30-19:00-21:15-21:45-22:15  C/Ct 24:00</t>
  </si>
  <si>
    <t>METRO CITY CINEMA PINK</t>
  </si>
  <si>
    <t>11:00-12:30-14:00-15:30-17:15-18:45-20:30-22:00</t>
  </si>
  <si>
    <t>MALTEPE</t>
  </si>
  <si>
    <t>CINEMAXIMUM (CARREFOUR PARK)</t>
  </si>
  <si>
    <t>515 12 12</t>
  </si>
  <si>
    <t>11:00-12:45-14:30-16:15-18:00-19:45-21:30 C/Ct 23:15</t>
  </si>
  <si>
    <t>MECİDİYEKÖY</t>
  </si>
  <si>
    <t>CINEMAXIMUM  (CEVAHİR)</t>
  </si>
  <si>
    <t>380 15 15</t>
  </si>
  <si>
    <t>11:00-12:00-14:00-15:00-16:00-17:30-18:30-19:15-21:00-21:45-22:30</t>
  </si>
  <si>
    <t>PROFILO</t>
  </si>
  <si>
    <t>212 56 12</t>
  </si>
  <si>
    <t>NİŞANTAŞI</t>
  </si>
  <si>
    <t>CITYLIFE (CITY'S AVM)</t>
  </si>
  <si>
    <t xml:space="preserve">373 35 35 </t>
  </si>
  <si>
    <t>11:30-14:30-16:00-17:30-19:00-21:00 C/Ct 24:00</t>
  </si>
  <si>
    <t>PENDİK</t>
  </si>
  <si>
    <t>CINEMAXIMUM (PENDORYA)</t>
  </si>
  <si>
    <t>670 21 31</t>
  </si>
  <si>
    <t>11:00-12:45-14:30-16:20-18:10-20:00-21:45</t>
  </si>
  <si>
    <t>SUADİYE</t>
  </si>
  <si>
    <t>MOVIEPLEX</t>
  </si>
  <si>
    <t>380 90 61</t>
  </si>
  <si>
    <t>11:00-14:30-18:00-19:30-21:30 C/Ct 23:00</t>
  </si>
  <si>
    <t>ŞİŞLİ</t>
  </si>
  <si>
    <t>CINEMAXIMUM (TRUMP TOWERS)</t>
  </si>
  <si>
    <t>216 21 71</t>
  </si>
  <si>
    <t>11:00-12:45-14:30-16:15-18:00-19:45-21:30 C/Ct 23:00</t>
  </si>
  <si>
    <t>ÜMRANİYE</t>
  </si>
  <si>
    <t>CARREFOUR</t>
  </si>
  <si>
    <t>525 14 44</t>
  </si>
  <si>
    <t xml:space="preserve">11:10-12:50-14:30-16:10-17:50-19:30-21:10 </t>
  </si>
  <si>
    <t>CINEMAXIMUM  (MEYDAN)</t>
  </si>
  <si>
    <t>466 58 00</t>
  </si>
  <si>
    <t>ADANA</t>
  </si>
  <si>
    <t>CINEMAXIMUM (M1 TEPE)</t>
  </si>
  <si>
    <t>271 02 62</t>
  </si>
  <si>
    <t>11:15-12:45-14:30-16:00-17:45-19:15-21:00  C/Ct : 23:30</t>
  </si>
  <si>
    <t>ADAPAZARI</t>
  </si>
  <si>
    <t>CINEMAXIMUM  (ADA)</t>
  </si>
  <si>
    <t>242 15 00</t>
  </si>
  <si>
    <t>10:30-12:00-13:30-15:00-16:45-18:15-19:15-21:30</t>
  </si>
  <si>
    <t>OPTIMUM AVŞAR</t>
  </si>
  <si>
    <t>333 33 83</t>
  </si>
  <si>
    <t>11:15-12:45-14:30-16:00-17:45-19:15-21:00</t>
  </si>
  <si>
    <t>CINEMAXIMUM  (SERDİVAN)</t>
  </si>
  <si>
    <t>222 11 11</t>
  </si>
  <si>
    <t>11:00-12:40-14:20-16:00-17:40-19:20-21:00  C/Ct : 22:45</t>
  </si>
  <si>
    <t>ARCADIUM</t>
  </si>
  <si>
    <t>241 12 41</t>
  </si>
  <si>
    <t>11:00-12:30-14:30-16:00-18:00-19:30-21:30  C/Ct : 23:00</t>
  </si>
  <si>
    <t>BİLKENT</t>
  </si>
  <si>
    <t>266 16 27</t>
  </si>
  <si>
    <t>11:00-12:30-14:15-15:45-17:30-19:00-20:45-22:15  C/Ct :24:00</t>
  </si>
  <si>
    <t>BÜYÜLÜ FENER BAHÇELİEVLER</t>
  </si>
  <si>
    <t>212 92 96</t>
  </si>
  <si>
    <t>11:40-13:20-15:00-16:40-18:20-20:00</t>
  </si>
  <si>
    <t>BÜYÜLÜ FENER KIZILAY</t>
  </si>
  <si>
    <t>425 01 00</t>
  </si>
  <si>
    <t>11:00-12:35-14:15-15:50-17:30-19:05-20:45</t>
  </si>
  <si>
    <t>11:20-13:05-14:45-16:35-18:15-20:05-21:45 C/Ct 23:35</t>
  </si>
  <si>
    <t>CINEMAXIMUM (ATLANTİS)</t>
  </si>
  <si>
    <t>255 66 72</t>
  </si>
  <si>
    <t>11:30-13:15-14:50-16:35-18:10-19:55-21:30  C/Ct : 23:30</t>
  </si>
  <si>
    <t>CINEMAXIMUM (CEPA)</t>
  </si>
  <si>
    <t>219 64 44</t>
  </si>
  <si>
    <t>11:00-12:40-14:25-16:05-17:50-19:30-21:15  C/Ct : 23:15</t>
  </si>
  <si>
    <t>CINEMAXIMUM (GORDION)</t>
  </si>
  <si>
    <t>236 70 77</t>
  </si>
  <si>
    <t>11:00-12:00-13:00-14:15-15:15-16:15-17:30-18:30-19:30-20:45-21:45  C/Ct 22:45-24:00</t>
  </si>
  <si>
    <t>CINEMAXIMUM (PANORA)</t>
  </si>
  <si>
    <t>491 64 65</t>
  </si>
  <si>
    <t>11:00-12:40-14:30-16:10-18:00-19:40-21:30 C/Ct 22:45-23:30</t>
  </si>
  <si>
    <t>KENTPARK PRESTIGE</t>
  </si>
  <si>
    <t>219 44 61</t>
  </si>
  <si>
    <t>11:00-14:15-17:30-20:45  C/Ct : 24:00</t>
  </si>
  <si>
    <t>ANTALYA</t>
  </si>
  <si>
    <t xml:space="preserve">CINEMAXIMUM (MİGROS) </t>
  </si>
  <si>
    <t>230 14 14</t>
  </si>
  <si>
    <t>11:00-12:45-14:15-16:00-17:45-19:30-21:15  C/Ct : 23:30</t>
  </si>
  <si>
    <t>LARA SHE MALL</t>
  </si>
  <si>
    <t>324 14 85</t>
  </si>
  <si>
    <t>11:00-14:15-17:30-20:45- C/Ct 23:45</t>
  </si>
  <si>
    <t>LAURA</t>
  </si>
  <si>
    <t>324 40 00</t>
  </si>
  <si>
    <t>11:30-13:00-14:45-16:15-18:15-20:00-21:30</t>
  </si>
  <si>
    <t>AYDIN</t>
  </si>
  <si>
    <t>CINEMAXIMUM (FORUM)</t>
  </si>
  <si>
    <t>232 03 00</t>
  </si>
  <si>
    <t>11:30-13:00-14:45-16:15-18:00-19:30-21:15  C/Ct :  22:45</t>
  </si>
  <si>
    <t>BODRUM</t>
  </si>
  <si>
    <t>CINEMARINE</t>
  </si>
  <si>
    <t>317 00 01</t>
  </si>
  <si>
    <t>12:30-15:30-18:45-22:00</t>
  </si>
  <si>
    <t>BURSA</t>
  </si>
  <si>
    <t>CINEMAXIMUM (CARREFOUR)</t>
  </si>
  <si>
    <t>452 83 00</t>
  </si>
  <si>
    <t>KORUPARK CINETECH</t>
  </si>
  <si>
    <t>242 93 83</t>
  </si>
  <si>
    <t>ÇANAKKALE</t>
  </si>
  <si>
    <t>214 10 66</t>
  </si>
  <si>
    <t>DENİZLİ</t>
  </si>
  <si>
    <t>CINEMAXIMUM (FORUM ÇAMLIK)</t>
  </si>
  <si>
    <t>215 15 35</t>
  </si>
  <si>
    <t>11:30-13:00-14:45-16:15-18:00-19:30-21:15  C/Ct : 22:45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</si>
  <si>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</si>
  <si>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</si>
  <si>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</si>
  <si>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</si>
  <si>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</si>
  <si>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</si>
  <si>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</si>
  <si>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</si>
  <si>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</si>
  <si>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İZMİR</t>
  </si>
  <si>
    <t>AGORA</t>
  </si>
  <si>
    <t>278 10 10</t>
  </si>
  <si>
    <t>11:00-14:15-17:45-21:15</t>
  </si>
  <si>
    <t>CINEMAXIMUM (EGE PARK MAVİŞEHİR)</t>
  </si>
  <si>
    <t>324 42 64</t>
  </si>
  <si>
    <t>10:45-12:30-14:15-16:00-17:45-19:30-21:15  C/Ct : 23:00</t>
  </si>
  <si>
    <t>CINEMAXIMUM (FORUM BORNOVA)</t>
  </si>
  <si>
    <t>373 03 50</t>
  </si>
  <si>
    <t>10:45-12:20-14:00-15:40-17:15-18:50-20:30-22:00  C/Ct : 23:45</t>
  </si>
  <si>
    <t>CINEMAXIMUM (KİPA EXTRA BALÇOVA)</t>
  </si>
  <si>
    <t>278 87 87</t>
  </si>
  <si>
    <t>11:00-12:45-14:30-16:15-18:00-19:45-21:30 C/Ct 23:30</t>
  </si>
  <si>
    <t>CINEMAXIMUM (KONAK PİER)</t>
  </si>
  <si>
    <t>446 90 40</t>
  </si>
  <si>
    <t>10:30-13:30-16:45-20:00-21:45  C/Ct : 23:30</t>
  </si>
  <si>
    <t>CINEMAXIMUM (OPTİMUM)</t>
  </si>
  <si>
    <t>273 84 40</t>
  </si>
  <si>
    <t>PARK BORNOVA</t>
  </si>
  <si>
    <t>373 73 20</t>
  </si>
  <si>
    <t>10:30-12:15-14:00-15:45-17:30-19:15-21:00</t>
  </si>
  <si>
    <t>İZMİT</t>
  </si>
  <si>
    <t>DOLPHIN</t>
  </si>
  <si>
    <t>323 50 24</t>
  </si>
  <si>
    <t>11:30-13:30-15:00-16:30-18:00-19:30-21:00</t>
  </si>
  <si>
    <t>KAYSERİ</t>
  </si>
  <si>
    <t>CINEMAXIMUM  (KAYSERİ PARK)</t>
  </si>
  <si>
    <t>223 20 10</t>
  </si>
  <si>
    <t>11:15-14:30-17:45-21:00</t>
  </si>
  <si>
    <t>KIBRIS</t>
  </si>
  <si>
    <t>LEFKOŞE LEMAR CINEPLEX</t>
  </si>
  <si>
    <t>223 53 95</t>
  </si>
  <si>
    <t>11:15-14:00-17:15-20:45</t>
  </si>
  <si>
    <t>MAGOSA GALLERIA</t>
  </si>
  <si>
    <t>365 12 70</t>
  </si>
  <si>
    <t>11:00-14:00-18:00-21:00</t>
  </si>
  <si>
    <t>KOCAELİ</t>
  </si>
  <si>
    <t>CINEMAXIMUM (GEBZE CENTER)</t>
  </si>
  <si>
    <t>641 66 56</t>
  </si>
  <si>
    <t>11:15-13:00-14:30-16:15-17:45-19:30-21:00</t>
  </si>
  <si>
    <t>MARMARİS</t>
  </si>
  <si>
    <t>CINE POINT</t>
  </si>
  <si>
    <t>413 75 84</t>
  </si>
  <si>
    <t>12:00-15:15-18:15-21:15</t>
  </si>
  <si>
    <t>MERSİN</t>
  </si>
  <si>
    <t>CINEMAXIMUM (FORUM MERSİN)</t>
  </si>
  <si>
    <t xml:space="preserve">331 51 51 </t>
  </si>
  <si>
    <t>11:00-12:45-14:15-16:00-17:30-19:15-21:00  C/Ct :  23:00</t>
  </si>
  <si>
    <t>TARSUS</t>
  </si>
  <si>
    <t>CINEMAXIMUM (TARSU)</t>
  </si>
  <si>
    <t>667 00 07</t>
  </si>
  <si>
    <t>Türkçe Dublaj 35 mm</t>
  </si>
  <si>
    <t>AVCILAR</t>
  </si>
  <si>
    <t>PELICAN MALL CINEMA PINK</t>
  </si>
  <si>
    <t>450 21 77</t>
  </si>
  <si>
    <t>11:30-14:30-17:45-21:00</t>
  </si>
  <si>
    <t>BAĞCILAR</t>
  </si>
  <si>
    <t>212 AVM CINEMARINE</t>
  </si>
  <si>
    <t>602 34 35</t>
  </si>
  <si>
    <t>SİTE</t>
  </si>
  <si>
    <t>462 20 21</t>
  </si>
  <si>
    <t>12:00-15:15-18:30-19:45-21:45</t>
  </si>
  <si>
    <t>BAHÇELİEVLER</t>
  </si>
  <si>
    <t>METROPORT CINEVIP</t>
  </si>
  <si>
    <t>441 49 75</t>
  </si>
  <si>
    <t>11:00-12:15-14:00-15:15-17:00-18:15-20:00-22:00-22:45</t>
  </si>
  <si>
    <t>11:30-14:45-18:00-21:15-22:00  C/Ct :  23:30</t>
  </si>
  <si>
    <t>11:30-14:30-17:30-20:30 C/Ct 23:30</t>
  </si>
  <si>
    <t>12:45-16:15-19:45 C/Ct 23:10</t>
  </si>
  <si>
    <t>BEYLICIUM FAVORİ</t>
  </si>
  <si>
    <t>873 62 62</t>
  </si>
  <si>
    <t>WHITE CORNER</t>
  </si>
  <si>
    <t>855 00 53</t>
  </si>
  <si>
    <t>ÇOBANÇEŞME</t>
  </si>
  <si>
    <t>AIRPORT PRESTIGE</t>
  </si>
  <si>
    <t>465 49 90</t>
  </si>
  <si>
    <t>11:00-14:00-17:00-20:00 C/CT 23:30</t>
  </si>
  <si>
    <t>G.O.PAŞA</t>
  </si>
  <si>
    <t>CINEMA</t>
  </si>
  <si>
    <t xml:space="preserve">564 25 25 </t>
  </si>
  <si>
    <t>11:30-14:30-17:30-21:00</t>
  </si>
  <si>
    <t>GÖZTEPE</t>
  </si>
  <si>
    <t>OPTİMUM AVŞAR</t>
  </si>
  <si>
    <t>664 13 95</t>
  </si>
  <si>
    <t>11:15-14:30-17:45-19:15-21:00 C/Ct 22:30</t>
  </si>
  <si>
    <t>GÜNGÖREN</t>
  </si>
  <si>
    <t>CINEMAXIMUM (KALE)</t>
  </si>
  <si>
    <t>677 59 59</t>
  </si>
  <si>
    <t>11:00-14:20-17:40-21:00</t>
  </si>
  <si>
    <t>K.ÇEKMECE</t>
  </si>
  <si>
    <t>ARENA PARK</t>
  </si>
  <si>
    <t>472 94 10</t>
  </si>
  <si>
    <t>12:00-13:30-15:15-16:45-18:30-20:00-22:00</t>
  </si>
  <si>
    <t>KAVACIK</t>
  </si>
  <si>
    <t>BOĞAZİÇİ</t>
  </si>
  <si>
    <t>425 19 15</t>
  </si>
  <si>
    <t>11:00-14:30-18:00-21:15</t>
  </si>
  <si>
    <t>11:30-15:00-18:30-22:00</t>
  </si>
  <si>
    <t>11:45-15:15-18:45-22:00</t>
  </si>
  <si>
    <t>MASLAK</t>
  </si>
  <si>
    <t>TİM</t>
  </si>
  <si>
    <t>286 66 04</t>
  </si>
  <si>
    <t>11:15-14:15-17:45-21:15</t>
  </si>
  <si>
    <t>OSMANBEY</t>
  </si>
  <si>
    <t>GAZİ</t>
  </si>
  <si>
    <t>247 96 65</t>
  </si>
  <si>
    <t>11:00-12:30-14:00-15:30-17:15-18:45-20:15</t>
  </si>
  <si>
    <t>MAYASTAR VIAPORT</t>
  </si>
  <si>
    <t>696 13 33</t>
  </si>
  <si>
    <t>11:50-15:00-18:10-21:20 C/Ct 23:00</t>
  </si>
  <si>
    <t>OSCAR</t>
  </si>
  <si>
    <t>390 09 70</t>
  </si>
  <si>
    <t>12:00-13:30-15:00-16:30-18:00-19:30-21:00</t>
  </si>
  <si>
    <t>SARIGAZİ</t>
  </si>
  <si>
    <t>SANCAKPARK</t>
  </si>
  <si>
    <t>622 70 03</t>
  </si>
  <si>
    <t>11:45-15:00-18:15-21:30 c/ct 23:00</t>
  </si>
  <si>
    <t xml:space="preserve">SEFAKÖY </t>
  </si>
  <si>
    <t>ARMONIPARK PRESTIGE</t>
  </si>
  <si>
    <t>540 20 94</t>
  </si>
  <si>
    <t>11:00-14:15-17:30-20:45 C/Ct 24:00</t>
  </si>
  <si>
    <t>SİLİVRİ</t>
  </si>
  <si>
    <t>CINEMA PINK</t>
  </si>
  <si>
    <t>729 01 20</t>
  </si>
  <si>
    <t>11:15-14:45-18:15-21:45</t>
  </si>
  <si>
    <t>YENİBOSNA</t>
  </si>
  <si>
    <t>STARCITY SİTE</t>
  </si>
  <si>
    <t>603 42 45</t>
  </si>
  <si>
    <t>12:00-13:30-15:15-16:45-18:30-20:00-21:45</t>
  </si>
  <si>
    <t>ZEYTİNBURNU</t>
  </si>
  <si>
    <t xml:space="preserve">OLIVIUM CINECITY </t>
  </si>
  <si>
    <t>546 96 96</t>
  </si>
  <si>
    <t>11,15-14,30-17,45-21,00-22,00  C/Ct: 24,15</t>
  </si>
  <si>
    <t>ARIPLEX ATATÜRK CAD.</t>
  </si>
  <si>
    <t>457 81 43</t>
  </si>
  <si>
    <t>11:30-14:20-15:30-17:15-19:00-21:00</t>
  </si>
  <si>
    <t>11:45-15:00-18:15-21:30</t>
  </si>
  <si>
    <t>METROPOL</t>
  </si>
  <si>
    <t>233 27 00</t>
  </si>
  <si>
    <t>AKM</t>
  </si>
  <si>
    <t>282 19 99</t>
  </si>
  <si>
    <t>12:00-15:00-18:00-21:30</t>
  </si>
  <si>
    <t>11:15-12:45-14:30-16:00-17:45-19:15-21:15 C/Ct 23:00</t>
  </si>
  <si>
    <t xml:space="preserve">AFYON </t>
  </si>
  <si>
    <t>CINEMOVIE AFIUM</t>
  </si>
  <si>
    <t>252 55 35</t>
  </si>
  <si>
    <t>11:15-12:45-14:15-16:00-17:30-19:15-20:45</t>
  </si>
  <si>
    <t>CINEMAXIMUM (ANTARES)</t>
  </si>
  <si>
    <t>325 90 60</t>
  </si>
  <si>
    <t>11:00-12:40-14:20-16:00-17:40-19:20-21:00 C/Ct 23:00</t>
  </si>
  <si>
    <t>11:30-15:00-18:30-20:30-22:00</t>
  </si>
  <si>
    <t>FORUM CINEMA PINK</t>
  </si>
  <si>
    <t>578 00 22</t>
  </si>
  <si>
    <t>METROPOL AVŞAR</t>
  </si>
  <si>
    <t>425 74 78</t>
  </si>
  <si>
    <t>MOVIECITY</t>
  </si>
  <si>
    <t>358 06 07</t>
  </si>
  <si>
    <t>12:00-15:00-18:15-21:30</t>
  </si>
  <si>
    <t>NATA&amp;VEGA PRESTIGE</t>
  </si>
  <si>
    <t>554 26 26</t>
  </si>
  <si>
    <t>OPTIMUM</t>
  </si>
  <si>
    <t>280 34 94</t>
  </si>
  <si>
    <t>ANTAKYA</t>
  </si>
  <si>
    <t>KONAK</t>
  </si>
  <si>
    <t>216 30 09</t>
  </si>
  <si>
    <t>PRIME MALL PRESTIGE</t>
  </si>
  <si>
    <t>290 10 30</t>
  </si>
  <si>
    <t>CINETIME</t>
  </si>
  <si>
    <t>345 90 00</t>
  </si>
  <si>
    <t>DEEPO CINETECH</t>
  </si>
  <si>
    <t>340 62 00</t>
  </si>
  <si>
    <t>11:00-12:20-14:20-15:40-17:40-19:00-21:00-22:20</t>
  </si>
  <si>
    <t>MEGAPOL</t>
  </si>
  <si>
    <t>237 01 31</t>
  </si>
  <si>
    <t>12:30-15:30-18:30-21:30</t>
  </si>
  <si>
    <t xml:space="preserve">PLAZA </t>
  </si>
  <si>
    <t>312 62 96</t>
  </si>
  <si>
    <t>11:15-12:30-14:15-15:30-17:15-18:30-20:15-21:30</t>
  </si>
  <si>
    <t>BALIKESİR</t>
  </si>
  <si>
    <t>AKÇAY ATLAS</t>
  </si>
  <si>
    <t>384 31 18</t>
  </si>
  <si>
    <t>234 03 03</t>
  </si>
  <si>
    <t>ŞAN</t>
  </si>
  <si>
    <t>241 22 65</t>
  </si>
  <si>
    <t>BANDIRMA</t>
  </si>
  <si>
    <t>CINE FORA</t>
  </si>
  <si>
    <t>717 04 67</t>
  </si>
  <si>
    <t>11:45-13:30-15:00-16:45-18:15-20:00-21:30</t>
  </si>
  <si>
    <t>BATMAN</t>
  </si>
  <si>
    <t>215 44 40</t>
  </si>
  <si>
    <t>11:00-12:30-14:00-15:30-17:00-18:30-20:00</t>
  </si>
  <si>
    <t>11:00-14:00-17:15-20:30</t>
  </si>
  <si>
    <t>KENT MEYDANI AVŞAR</t>
  </si>
  <si>
    <t>255 35 05</t>
  </si>
  <si>
    <t>SETBAŞI PRESTIGE</t>
  </si>
  <si>
    <t>224 99 39</t>
  </si>
  <si>
    <t>ZAFER PLAZA CINETECH</t>
  </si>
  <si>
    <t>225 48 88</t>
  </si>
  <si>
    <t xml:space="preserve">BURSA </t>
  </si>
  <si>
    <t>ASMERKEZ AVŞAR</t>
  </si>
  <si>
    <t>261 57 67</t>
  </si>
  <si>
    <t>ÇORLU</t>
  </si>
  <si>
    <t>ORION PRESTIGE</t>
  </si>
  <si>
    <t>673 46 87</t>
  </si>
  <si>
    <t xml:space="preserve">11:00-14:15-17:30-20:45 </t>
  </si>
  <si>
    <t>BEYAZ SAHNE</t>
  </si>
  <si>
    <t>212 32 62</t>
  </si>
  <si>
    <t>TERAS PARK AVŞAR</t>
  </si>
  <si>
    <t>374 10 00</t>
  </si>
  <si>
    <t>11:15-14:30-17:45-19:15-21:00</t>
  </si>
  <si>
    <t>DİYARBAKIR</t>
  </si>
  <si>
    <t>CINEMALL</t>
  </si>
  <si>
    <t>252 52 34</t>
  </si>
  <si>
    <t>12:00-15:15-18:30-21:30</t>
  </si>
  <si>
    <t>N-CITY AVSAR</t>
  </si>
  <si>
    <t>238 08 00</t>
  </si>
  <si>
    <t>NİNOVA PARK PRESTIGE</t>
  </si>
  <si>
    <t>290 11 55</t>
  </si>
  <si>
    <t>DÜZCE</t>
  </si>
  <si>
    <t>CINEMAX</t>
  </si>
  <si>
    <t>523 57 23</t>
  </si>
  <si>
    <t>12:00-13:40-15:20-17:00-18:40-20:20-22:00  C/Ct : 23:40</t>
  </si>
  <si>
    <t>236 40 01</t>
  </si>
  <si>
    <t>ELAZIĞ</t>
  </si>
  <si>
    <t>SARAY</t>
  </si>
  <si>
    <t>247 77 55</t>
  </si>
  <si>
    <t>11:15-14:15-17:15-20:45</t>
  </si>
  <si>
    <t>231 42 92</t>
  </si>
  <si>
    <t>335 50 51</t>
  </si>
  <si>
    <t>12:00-15:15-16:45-18:30-20:00-21:45</t>
  </si>
  <si>
    <t>FETHİYE</t>
  </si>
  <si>
    <t>HAYAL</t>
  </si>
  <si>
    <t>612 13 14</t>
  </si>
  <si>
    <t>11,15-13,45-16,15-18,45-21,15</t>
  </si>
  <si>
    <t>G.ANTEP</t>
  </si>
  <si>
    <t>SANKO PARK AVŞAR</t>
  </si>
  <si>
    <t>336 86 86</t>
  </si>
  <si>
    <t>SİNEPARK NAKIPALİ</t>
  </si>
  <si>
    <t>328 91 70</t>
  </si>
  <si>
    <t>11:30-12:45-14:30-15:45-17:30-18:45-20:30-21:50</t>
  </si>
  <si>
    <t>GİRESUN</t>
  </si>
  <si>
    <t>G-CITY</t>
  </si>
  <si>
    <t>216 35 80</t>
  </si>
  <si>
    <t>11:00-12:30-14:00-15:30-17:00-21:15</t>
  </si>
  <si>
    <t>ISPARTA</t>
  </si>
  <si>
    <t>PRESTIGE</t>
  </si>
  <si>
    <t>228 26 88</t>
  </si>
  <si>
    <t>11:00-14:00-17:00-21:00</t>
  </si>
  <si>
    <t>İSKENDERUN</t>
  </si>
  <si>
    <t>619 21 21</t>
  </si>
  <si>
    <t>11:00-14:30-18:00-21:30</t>
  </si>
  <si>
    <t>BERGAMA ATLAS</t>
  </si>
  <si>
    <t>667 22 40</t>
  </si>
  <si>
    <t>12:15-15:15-18:15-21:15</t>
  </si>
  <si>
    <t>13:30-16:45-20:15-22:00</t>
  </si>
  <si>
    <t>ÇİĞLİ CINECITY KİPA</t>
  </si>
  <si>
    <t>386 58 88</t>
  </si>
  <si>
    <t>11,15-12,15-14,30-15,30-17,45-18,45-21,00  C/Ct: 22,00-24,15</t>
  </si>
  <si>
    <t>GAZİEMİR KİPA HOLLYWOOD</t>
  </si>
  <si>
    <t>274 76 66</t>
  </si>
  <si>
    <t>11,30-14,30-17,30-20,30</t>
  </si>
  <si>
    <t>TORBALI KİPA VİZYON</t>
  </si>
  <si>
    <t>853 27 25</t>
  </si>
  <si>
    <t>11:00-14:00-17:00-21:45</t>
  </si>
  <si>
    <t>DERİNCE KİPA CINENS</t>
  </si>
  <si>
    <t>239 00 99</t>
  </si>
  <si>
    <t>ÖZDİLEK CINETIME</t>
  </si>
  <si>
    <t>371 19 26</t>
  </si>
  <si>
    <t>CINEMAXIMUM  (FORUM KAYSERİ)</t>
  </si>
  <si>
    <t>222 37 07</t>
  </si>
  <si>
    <t>11:00-12:00-14:15-15:45-17:30-19:00-20:45-22:15  C/Ct : 24:00</t>
  </si>
  <si>
    <t>11:45-13:15-15:00-16:30-18:15-21:30 C/Ct 23:15</t>
  </si>
  <si>
    <t>KASSERIA</t>
  </si>
  <si>
    <t>223 11 53</t>
  </si>
  <si>
    <t>KIRIKKALE</t>
  </si>
  <si>
    <t>MAKRO</t>
  </si>
  <si>
    <t>218 88 55</t>
  </si>
  <si>
    <t>KIRŞEHİR</t>
  </si>
  <si>
    <t>KLAS</t>
  </si>
  <si>
    <t>213 13 44</t>
  </si>
  <si>
    <t>12:00-13:30-15:00-16:30-21:15-22:45</t>
  </si>
  <si>
    <t xml:space="preserve">KONYA </t>
  </si>
  <si>
    <t>CINEMAXIMUM  (OVAL ÇARŞI BOSNA)</t>
  </si>
  <si>
    <t>240 00 42</t>
  </si>
  <si>
    <t>11:45-13:30-15:00-16:45-18:15-20:00-21:45</t>
  </si>
  <si>
    <t>CINENS</t>
  </si>
  <si>
    <t>247 22 25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</si>
  <si>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</si>
  <si>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</si>
  <si>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</si>
  <si>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</si>
  <si>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</si>
  <si>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</si>
  <si>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</si>
  <si>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12:15-15:30-18:45-20:30-22:00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</si>
  <si>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</si>
  <si>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</si>
  <si>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</si>
  <si>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</si>
  <si>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</si>
  <si>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</si>
  <si>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</si>
  <si>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11:00-12:30-14:00-16:00-21:00</t>
  </si>
  <si>
    <t>MANİSA</t>
  </si>
  <si>
    <t>302 22 12</t>
  </si>
  <si>
    <t>11:30-13:15-15:00-16:45-18:15-20:00-21:45</t>
  </si>
  <si>
    <t>341 34 99</t>
  </si>
  <si>
    <t>ORDU</t>
  </si>
  <si>
    <t>233 86 40</t>
  </si>
  <si>
    <t>11:00-14:00-17:15-18:45-20:30-22:00</t>
  </si>
  <si>
    <t>OSMANİYE</t>
  </si>
  <si>
    <t xml:space="preserve">CINEMAXIMUM (PARK 328) </t>
  </si>
  <si>
    <t>790 12 12</t>
  </si>
  <si>
    <t xml:space="preserve">11:15-13:00-14:45-16:30-18:15-20:00-21:45  </t>
  </si>
  <si>
    <t>SAMSUN</t>
  </si>
  <si>
    <t>CINEMAXIMUM (YEŞİLYURT)</t>
  </si>
  <si>
    <t>439 20 70</t>
  </si>
  <si>
    <t>11:15-13:00-14:40-16:20-18:00-19:20-21:20-23:00</t>
  </si>
  <si>
    <t>KONAKPLEX</t>
  </si>
  <si>
    <t>431 24 71</t>
  </si>
  <si>
    <t>12:00-14:00-15:00-17:00-18:00-21:30</t>
  </si>
  <si>
    <t>SİVAS</t>
  </si>
  <si>
    <t xml:space="preserve">KLAS                </t>
  </si>
  <si>
    <t>224 12 01</t>
  </si>
  <si>
    <t>11:15-14:30-16:15-18:00-21:15</t>
  </si>
  <si>
    <t>POLAT CENTER</t>
  </si>
  <si>
    <t>224 48 54</t>
  </si>
  <si>
    <t>11:50-15:10-18:30-21:50</t>
  </si>
  <si>
    <t>TEKİRDAĞ</t>
  </si>
  <si>
    <t>CINEMAXIMUM (TEKİRA)</t>
  </si>
  <si>
    <t>264 22 20</t>
  </si>
  <si>
    <t>TOKAT</t>
  </si>
  <si>
    <t>KARİZMA</t>
  </si>
  <si>
    <t>213 32 09</t>
  </si>
  <si>
    <t>11:00-12:30-14:00-15:30-17:00-21:30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</si>
  <si>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</si>
  <si>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</si>
  <si>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</si>
  <si>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</si>
  <si>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</si>
  <si>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</si>
  <si>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</si>
  <si>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10:00-11:15-13:00-14:15-16:00-17:15-21:00-22:00</t>
  </si>
  <si>
    <t>ROYAL</t>
  </si>
  <si>
    <t>323 33 77</t>
  </si>
  <si>
    <t>11:30-13:00-14:30-16:00-21:15</t>
  </si>
  <si>
    <t>UŞAK</t>
  </si>
  <si>
    <t>227 72 22</t>
  </si>
  <si>
    <t>VAN</t>
  </si>
  <si>
    <t>CINEVAN</t>
  </si>
  <si>
    <t>210 22 66</t>
  </si>
  <si>
    <t>10:15-13:00-16:00-21:00</t>
  </si>
  <si>
    <t>YALOVA</t>
  </si>
  <si>
    <t>811 72 72</t>
  </si>
  <si>
    <t>352 77 25</t>
  </si>
  <si>
    <t>ZONGULDAK</t>
  </si>
  <si>
    <t>DEMİRPARK PRESTIGE</t>
  </si>
  <si>
    <t>257 87 72</t>
  </si>
  <si>
    <t xml:space="preserve">11:00-12:30-14:15-15:45-17:30-19:00-20:45-22:15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</si>
</sst>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4"/>
      <color indexed="9"/>
      <name val="Century Gothic"/>
      <family val="2"/>
    </font>
    <font>
      <b/>
      <sz val="12"/>
      <color indexed="12"/>
      <name val="Century Gothic"/>
      <family val="2"/>
    </font>
    <font>
      <sz val="8"/>
      <color indexed="23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Century Gothic"/>
      <family val="2"/>
    </font>
    <font>
      <b/>
      <sz val="14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1" fontId="48" fillId="0" borderId="0" xfId="0" applyNumberFormat="1" applyFont="1" applyAlignment="1" applyProtection="1">
      <alignment horizontal="center" vertical="center"/>
      <protection/>
    </xf>
    <xf numFmtId="1" fontId="48" fillId="0" borderId="0" xfId="0" applyNumberFormat="1" applyFont="1" applyAlignment="1" applyProtection="1" quotePrefix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164" fontId="48" fillId="0" borderId="0" xfId="0" applyNumberFormat="1" applyFont="1" applyAlignment="1" applyProtection="1">
      <alignment horizontal="center" vertical="center"/>
      <protection/>
    </xf>
    <xf numFmtId="164" fontId="48" fillId="0" borderId="0" xfId="0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20" fontId="13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20" fontId="13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49" fontId="5" fillId="35" borderId="22" xfId="0" applyNumberFormat="1" applyFont="1" applyFill="1" applyBorder="1" applyAlignment="1" applyProtection="1">
      <alignment horizontal="center" vertical="center"/>
      <protection locked="0"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9" fontId="5" fillId="35" borderId="24" xfId="0" applyNumberFormat="1" applyFont="1" applyFill="1" applyBorder="1" applyAlignment="1" applyProtection="1">
      <alignment horizontal="center" vertical="center"/>
      <protection locked="0"/>
    </xf>
    <xf numFmtId="0" fontId="49" fillId="36" borderId="25" xfId="0" applyFont="1" applyFill="1" applyBorder="1" applyAlignment="1" applyProtection="1">
      <alignment horizontal="center" vertical="center"/>
      <protection locked="0"/>
    </xf>
    <xf numFmtId="0" fontId="49" fillId="36" borderId="10" xfId="0" applyFont="1" applyFill="1" applyBorder="1" applyAlignment="1" applyProtection="1">
      <alignment horizontal="center" vertical="center"/>
      <protection locked="0"/>
    </xf>
    <xf numFmtId="0" fontId="49" fillId="36" borderId="26" xfId="0" applyFont="1" applyFill="1" applyBorder="1" applyAlignment="1" applyProtection="1">
      <alignment horizontal="center" vertical="center"/>
      <protection locked="0"/>
    </xf>
    <xf numFmtId="0" fontId="49" fillId="17" borderId="25" xfId="0" applyFont="1" applyFill="1" applyBorder="1" applyAlignment="1" applyProtection="1">
      <alignment horizontal="center" vertical="center"/>
      <protection locked="0"/>
    </xf>
    <xf numFmtId="0" fontId="49" fillId="17" borderId="10" xfId="0" applyFont="1" applyFill="1" applyBorder="1" applyAlignment="1" applyProtection="1">
      <alignment horizontal="center" vertical="center"/>
      <protection locked="0"/>
    </xf>
    <xf numFmtId="0" fontId="49" fillId="17" borderId="26" xfId="0" applyFont="1" applyFill="1" applyBorder="1" applyAlignment="1" applyProtection="1">
      <alignment horizontal="center" vertical="center"/>
      <protection locked="0"/>
    </xf>
    <xf numFmtId="0" fontId="49" fillId="37" borderId="25" xfId="0" applyFont="1" applyFill="1" applyBorder="1" applyAlignment="1" applyProtection="1">
      <alignment horizontal="center" vertical="center"/>
      <protection locked="0"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0" fontId="49" fillId="37" borderId="2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showGridLines="0" tabSelected="1" zoomScale="90" zoomScaleNormal="90" zoomScalePageLayoutView="0" workbookViewId="0" topLeftCell="A1">
      <pane xSplit="1" ySplit="2" topLeftCell="B15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2" sqref="B2:E2"/>
    </sheetView>
  </sheetViews>
  <sheetFormatPr defaultColWidth="9.140625" defaultRowHeight="12.75"/>
  <cols>
    <col min="1" max="1" width="4.7109375" style="10" customWidth="1"/>
    <col min="2" max="2" width="15.7109375" style="36" customWidth="1"/>
    <col min="3" max="3" width="38.7109375" style="36" customWidth="1"/>
    <col min="4" max="4" width="12.7109375" style="37" customWidth="1"/>
    <col min="5" max="5" width="86.57421875" style="37" customWidth="1"/>
    <col min="6" max="19" width="10.7109375" style="2" hidden="1" customWidth="1"/>
    <col min="20" max="16384" width="9.140625" style="2" customWidth="1"/>
  </cols>
  <sheetData>
    <row r="1" spans="1:19" ht="30" customHeight="1">
      <c r="A1" s="1"/>
      <c r="B1" s="43" t="s">
        <v>0</v>
      </c>
      <c r="C1" s="44"/>
      <c r="D1" s="44"/>
      <c r="E1" s="45"/>
      <c r="S1" s="3"/>
    </row>
    <row r="2" spans="1:19" ht="19.5" customHeight="1">
      <c r="A2" s="4"/>
      <c r="B2" s="46" t="s">
        <v>1</v>
      </c>
      <c r="C2" s="47"/>
      <c r="D2" s="47"/>
      <c r="E2" s="48"/>
      <c r="F2" s="5" t="s">
        <v>2</v>
      </c>
      <c r="G2" s="5" t="s">
        <v>3</v>
      </c>
      <c r="H2" s="6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7" t="s">
        <v>10</v>
      </c>
      <c r="O2" s="7" t="s">
        <v>11</v>
      </c>
      <c r="P2" s="7" t="s">
        <v>12</v>
      </c>
      <c r="Q2" s="8" t="s">
        <v>13</v>
      </c>
      <c r="R2" s="9" t="s">
        <v>14</v>
      </c>
      <c r="S2" s="5" t="s">
        <v>15</v>
      </c>
    </row>
    <row r="3" spans="1:5" s="12" customFormat="1" ht="4.5" customHeight="1">
      <c r="A3" s="10"/>
      <c r="B3" s="11"/>
      <c r="C3" s="11"/>
      <c r="D3" s="11"/>
      <c r="E3" s="11"/>
    </row>
    <row r="4" spans="1:19" s="13" customFormat="1" ht="21.75" customHeight="1">
      <c r="A4" s="1"/>
      <c r="B4" s="49" t="s">
        <v>16</v>
      </c>
      <c r="C4" s="50"/>
      <c r="D4" s="50"/>
      <c r="E4" s="51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8"/>
      <c r="R4" s="8"/>
      <c r="S4" s="5"/>
    </row>
    <row r="5" spans="1:19" s="14" customFormat="1" ht="16.5" customHeight="1">
      <c r="A5" s="15">
        <v>1</v>
      </c>
      <c r="B5" s="16" t="s">
        <v>17</v>
      </c>
      <c r="C5" s="17" t="s">
        <v>18</v>
      </c>
      <c r="D5" s="18" t="s">
        <v>19</v>
      </c>
      <c r="E5" s="19" t="s">
        <v>20</v>
      </c>
      <c r="F5" s="5">
        <f>LEN(E5)</f>
        <v>37</v>
      </c>
      <c r="G5" s="5">
        <f>LEN(E5)-LEN(SUBSTITUTE(E5,":",""))</f>
        <v>6</v>
      </c>
      <c r="H5" s="5">
        <f>LEN(E5)-LEN(SUBSTITUTE(E5,"-",""))</f>
        <v>3</v>
      </c>
      <c r="I5" s="5">
        <f>LEN(E5)-LEN(SUBSTITUTE(E5,",",""))</f>
        <v>0</v>
      </c>
      <c r="J5" s="5">
        <f>LEN(E5)-LEN(SUBSTITUTE(E5,".",""))</f>
        <v>0</v>
      </c>
      <c r="K5" s="5">
        <f>LEN(E5)-LEN(SUBSTITUTE(E5," ",""))</f>
        <v>4</v>
      </c>
      <c r="L5" s="5">
        <f>LEN(E5)-LEN(SUBSTITUTE(E5,"C/Ct",""))</f>
        <v>4</v>
      </c>
      <c r="M5" s="5">
        <f>+F5-G5-H5-I5-J5-K5-L5</f>
        <v>20</v>
      </c>
      <c r="N5" s="7">
        <f>+M5/4</f>
        <v>5</v>
      </c>
      <c r="O5" s="7">
        <f>IF(N5&lt;=0.5,1,N5)</f>
        <v>5</v>
      </c>
      <c r="P5" s="7">
        <f>IF(F5&lt;&gt;0,(IF(O5=1.5,1,O5)),0)</f>
        <v>5</v>
      </c>
      <c r="Q5" s="8" t="e">
        <f>+P5/#REF!</f>
        <v>#REF!</v>
      </c>
      <c r="R5" s="8" t="e">
        <f>IF(P5&lt;&gt;0,(IF(Q5&lt;=0.5,1,Q5)),0)</f>
        <v>#REF!</v>
      </c>
      <c r="S5" s="5" t="e">
        <f>ROUND(R5,0)</f>
        <v>#REF!</v>
      </c>
    </row>
    <row r="6" spans="1:19" s="14" customFormat="1" ht="16.5" customHeight="1">
      <c r="A6" s="15">
        <v>2</v>
      </c>
      <c r="B6" s="20" t="s">
        <v>21</v>
      </c>
      <c r="C6" s="21" t="s">
        <v>22</v>
      </c>
      <c r="D6" s="22" t="s">
        <v>23</v>
      </c>
      <c r="E6" s="23" t="s">
        <v>24</v>
      </c>
      <c r="F6" s="5">
        <f>LEN(E6)</f>
        <v>34</v>
      </c>
      <c r="G6" s="5">
        <f>LEN(E6)-LEN(SUBSTITUTE(E6,":",""))</f>
        <v>5</v>
      </c>
      <c r="H6" s="5">
        <f>LEN(E6)-LEN(SUBSTITUTE(E6,"-",""))</f>
        <v>3</v>
      </c>
      <c r="I6" s="5">
        <f>LEN(E6)-LEN(SUBSTITUTE(E6,",",""))</f>
        <v>0</v>
      </c>
      <c r="J6" s="5">
        <f>LEN(E6)-LEN(SUBSTITUTE(E6,".",""))</f>
        <v>0</v>
      </c>
      <c r="K6" s="5">
        <f>LEN(E6)-LEN(SUBSTITUTE(E6," ",""))</f>
        <v>2</v>
      </c>
      <c r="L6" s="5">
        <f>LEN(E6)-LEN(SUBSTITUTE(E6,"C/Ct",""))</f>
        <v>4</v>
      </c>
      <c r="M6" s="5">
        <f>+F6-G6-H6-I6-J6-K6-L6</f>
        <v>20</v>
      </c>
      <c r="N6" s="7">
        <f>+M6/4</f>
        <v>5</v>
      </c>
      <c r="O6" s="7">
        <f>IF(N6&lt;=0.5,1,N6)</f>
        <v>5</v>
      </c>
      <c r="P6" s="7">
        <f>IF(F6&lt;&gt;0,(IF(O6=1.5,1,O6)),0)</f>
        <v>5</v>
      </c>
      <c r="Q6" s="8" t="e">
        <f>+P6/#REF!</f>
        <v>#REF!</v>
      </c>
      <c r="R6" s="8" t="e">
        <f>IF(P6&lt;&gt;0,(IF(Q6&lt;=0.5,1,Q6)),0)</f>
        <v>#REF!</v>
      </c>
      <c r="S6" s="5" t="e">
        <f>ROUND(R6,0)</f>
        <v>#REF!</v>
      </c>
    </row>
    <row r="8" spans="1:5" s="13" customFormat="1" ht="21.75" customHeight="1">
      <c r="A8" s="1"/>
      <c r="B8" s="52" t="s">
        <v>25</v>
      </c>
      <c r="C8" s="53"/>
      <c r="D8" s="53"/>
      <c r="E8" s="54"/>
    </row>
    <row r="9" spans="1:19" s="14" customFormat="1" ht="16.5" customHeight="1">
      <c r="A9" s="15">
        <f>+ROW()-8</f>
        <v>1</v>
      </c>
      <c r="B9" s="24" t="s">
        <v>26</v>
      </c>
      <c r="C9" s="17" t="s">
        <v>27</v>
      </c>
      <c r="D9" s="18" t="s">
        <v>28</v>
      </c>
      <c r="E9" s="19" t="s">
        <v>29</v>
      </c>
      <c r="F9" s="5">
        <f>LEN(E9)</f>
        <v>97</v>
      </c>
      <c r="G9" s="5">
        <f>LEN(E9)-LEN(SUBSTITUTE(E9,":",""))</f>
        <v>16</v>
      </c>
      <c r="H9" s="5">
        <f>LEN(E9)-LEN(SUBSTITUTE(E9,"-",""))</f>
        <v>13</v>
      </c>
      <c r="I9" s="5">
        <f>LEN(E9)-LEN(SUBSTITUTE(E9,",",""))</f>
        <v>0</v>
      </c>
      <c r="J9" s="5">
        <f>LEN(E9)-LEN(SUBSTITUTE(E9,".",""))</f>
        <v>0</v>
      </c>
      <c r="K9" s="5">
        <f>LEN(E9)-LEN(SUBSTITUTE(E9," ",""))</f>
        <v>4</v>
      </c>
      <c r="L9" s="5">
        <f>LEN(E9)-LEN(SUBSTITUTE(E9,"C/Ct",""))</f>
        <v>4</v>
      </c>
      <c r="M9" s="5">
        <f>+F9-G9-H9-I9-J9-K9-L9</f>
        <v>60</v>
      </c>
      <c r="N9" s="7">
        <f>+M9/4</f>
        <v>15</v>
      </c>
      <c r="O9" s="7">
        <f aca="true" t="shared" si="0" ref="O9:O72">IF(N9&lt;=0.5,1,N9)</f>
        <v>15</v>
      </c>
      <c r="P9" s="7">
        <f>IF(F9&lt;&gt;0,(IF(O9=1.5,1,O9)),0)</f>
        <v>15</v>
      </c>
      <c r="Q9" s="8" t="e">
        <f>+P9/#REF!</f>
        <v>#REF!</v>
      </c>
      <c r="R9" s="8" t="e">
        <f>IF(P9&lt;&gt;0,(IF(Q9&lt;=0.5,1,Q9)),0)</f>
        <v>#REF!</v>
      </c>
      <c r="S9" s="5" t="e">
        <f>ROUND(R9,0)</f>
        <v>#REF!</v>
      </c>
    </row>
    <row r="10" spans="1:19" s="14" customFormat="1" ht="16.5" customHeight="1">
      <c r="A10" s="15">
        <f aca="true" t="shared" si="1" ref="A10:A73">+ROW()-8</f>
        <v>2</v>
      </c>
      <c r="B10" s="16" t="s">
        <v>30</v>
      </c>
      <c r="C10" s="25" t="s">
        <v>31</v>
      </c>
      <c r="D10" s="26" t="s">
        <v>32</v>
      </c>
      <c r="E10" s="19" t="s">
        <v>33</v>
      </c>
      <c r="F10" s="5">
        <f aca="true" t="shared" si="2" ref="F10:F73">LEN(E10)</f>
        <v>41</v>
      </c>
      <c r="G10" s="5">
        <f aca="true" t="shared" si="3" ref="G10:G73">LEN(E10)-LEN(SUBSTITUTE(E10,":",""))</f>
        <v>7</v>
      </c>
      <c r="H10" s="5">
        <f aca="true" t="shared" si="4" ref="H10:H73">LEN(E10)-LEN(SUBSTITUTE(E10,"-",""))</f>
        <v>6</v>
      </c>
      <c r="I10" s="5">
        <f aca="true" t="shared" si="5" ref="I10:I73">LEN(E10)-LEN(SUBSTITUTE(E10,",",""))</f>
        <v>0</v>
      </c>
      <c r="J10" s="5">
        <f aca="true" t="shared" si="6" ref="J10:J73">LEN(E10)-LEN(SUBSTITUTE(E10,".",""))</f>
        <v>0</v>
      </c>
      <c r="K10" s="5">
        <f aca="true" t="shared" si="7" ref="K10:K73">LEN(E10)-LEN(SUBSTITUTE(E10," ",""))</f>
        <v>0</v>
      </c>
      <c r="L10" s="5">
        <f aca="true" t="shared" si="8" ref="L10:L73">LEN(E10)-LEN(SUBSTITUTE(E10,"C/Ct",""))</f>
        <v>0</v>
      </c>
      <c r="M10" s="5">
        <f aca="true" t="shared" si="9" ref="M10:M73">+F10-G10-H10-I10-J10-K10-L10</f>
        <v>28</v>
      </c>
      <c r="N10" s="7">
        <f aca="true" t="shared" si="10" ref="N10:N73">+M10/4</f>
        <v>7</v>
      </c>
      <c r="O10" s="7">
        <f t="shared" si="0"/>
        <v>7</v>
      </c>
      <c r="P10" s="7">
        <f aca="true" t="shared" si="11" ref="P10:P73">IF(F10&lt;&gt;0,(IF(O10=1.5,1,O10)),0)</f>
        <v>7</v>
      </c>
      <c r="Q10" s="8" t="e">
        <f>+P10/#REF!</f>
        <v>#REF!</v>
      </c>
      <c r="R10" s="8" t="e">
        <f aca="true" t="shared" si="12" ref="R10:R73">IF(P10&lt;&gt;0,(IF(Q10&lt;=0.5,1,Q10)),0)</f>
        <v>#REF!</v>
      </c>
      <c r="S10" s="5" t="e">
        <f aca="true" t="shared" si="13" ref="S10:S73">ROUND(R10,0)</f>
        <v>#REF!</v>
      </c>
    </row>
    <row r="11" spans="1:19" s="13" customFormat="1" ht="16.5" customHeight="1">
      <c r="A11" s="15">
        <f t="shared" si="1"/>
        <v>3</v>
      </c>
      <c r="B11" s="24" t="s">
        <v>30</v>
      </c>
      <c r="C11" s="17" t="s">
        <v>34</v>
      </c>
      <c r="D11" s="18" t="s">
        <v>35</v>
      </c>
      <c r="E11" s="19" t="s">
        <v>36</v>
      </c>
      <c r="F11" s="5">
        <f t="shared" si="2"/>
        <v>61</v>
      </c>
      <c r="G11" s="5">
        <f t="shared" si="3"/>
        <v>10</v>
      </c>
      <c r="H11" s="5">
        <f t="shared" si="4"/>
        <v>7</v>
      </c>
      <c r="I11" s="5">
        <f t="shared" si="5"/>
        <v>0</v>
      </c>
      <c r="J11" s="5">
        <f t="shared" si="6"/>
        <v>0</v>
      </c>
      <c r="K11" s="5">
        <f t="shared" si="7"/>
        <v>4</v>
      </c>
      <c r="L11" s="5">
        <f t="shared" si="8"/>
        <v>4</v>
      </c>
      <c r="M11" s="5">
        <f t="shared" si="9"/>
        <v>36</v>
      </c>
      <c r="N11" s="7">
        <f t="shared" si="10"/>
        <v>9</v>
      </c>
      <c r="O11" s="7">
        <f t="shared" si="0"/>
        <v>9</v>
      </c>
      <c r="P11" s="7">
        <f t="shared" si="11"/>
        <v>9</v>
      </c>
      <c r="Q11" s="8" t="e">
        <f>+P11/#REF!</f>
        <v>#REF!</v>
      </c>
      <c r="R11" s="8" t="e">
        <f t="shared" si="12"/>
        <v>#REF!</v>
      </c>
      <c r="S11" s="5" t="e">
        <f t="shared" si="13"/>
        <v>#REF!</v>
      </c>
    </row>
    <row r="12" spans="1:19" s="14" customFormat="1" ht="16.5" customHeight="1">
      <c r="A12" s="15">
        <f t="shared" si="1"/>
        <v>4</v>
      </c>
      <c r="B12" s="24" t="s">
        <v>37</v>
      </c>
      <c r="C12" s="17" t="s">
        <v>38</v>
      </c>
      <c r="D12" s="18" t="s">
        <v>39</v>
      </c>
      <c r="E12" s="19" t="s">
        <v>40</v>
      </c>
      <c r="F12" s="5">
        <f t="shared" si="2"/>
        <v>43</v>
      </c>
      <c r="G12" s="5">
        <f t="shared" si="3"/>
        <v>7</v>
      </c>
      <c r="H12" s="5">
        <f t="shared" si="4"/>
        <v>6</v>
      </c>
      <c r="I12" s="5">
        <f t="shared" si="5"/>
        <v>0</v>
      </c>
      <c r="J12" s="5">
        <f t="shared" si="6"/>
        <v>0</v>
      </c>
      <c r="K12" s="5">
        <f t="shared" si="7"/>
        <v>2</v>
      </c>
      <c r="L12" s="5">
        <f t="shared" si="8"/>
        <v>0</v>
      </c>
      <c r="M12" s="5">
        <f t="shared" si="9"/>
        <v>28</v>
      </c>
      <c r="N12" s="7">
        <f t="shared" si="10"/>
        <v>7</v>
      </c>
      <c r="O12" s="7">
        <f t="shared" si="0"/>
        <v>7</v>
      </c>
      <c r="P12" s="7">
        <f t="shared" si="11"/>
        <v>7</v>
      </c>
      <c r="Q12" s="8" t="e">
        <f>+P12/#REF!</f>
        <v>#REF!</v>
      </c>
      <c r="R12" s="8" t="e">
        <f t="shared" si="12"/>
        <v>#REF!</v>
      </c>
      <c r="S12" s="5" t="e">
        <f t="shared" si="13"/>
        <v>#REF!</v>
      </c>
    </row>
    <row r="13" spans="1:19" s="14" customFormat="1" ht="16.5" customHeight="1">
      <c r="A13" s="15">
        <f t="shared" si="1"/>
        <v>5</v>
      </c>
      <c r="B13" s="16" t="s">
        <v>41</v>
      </c>
      <c r="C13" s="25" t="s">
        <v>42</v>
      </c>
      <c r="D13" s="26" t="s">
        <v>43</v>
      </c>
      <c r="E13" s="19" t="s">
        <v>44</v>
      </c>
      <c r="F13" s="5">
        <f t="shared" si="2"/>
        <v>47</v>
      </c>
      <c r="G13" s="5">
        <f t="shared" si="3"/>
        <v>8</v>
      </c>
      <c r="H13" s="5">
        <f t="shared" si="4"/>
        <v>7</v>
      </c>
      <c r="I13" s="5">
        <f t="shared" si="5"/>
        <v>0</v>
      </c>
      <c r="J13" s="5">
        <f t="shared" si="6"/>
        <v>0</v>
      </c>
      <c r="K13" s="5">
        <f t="shared" si="7"/>
        <v>0</v>
      </c>
      <c r="L13" s="5">
        <f t="shared" si="8"/>
        <v>0</v>
      </c>
      <c r="M13" s="5">
        <f t="shared" si="9"/>
        <v>32</v>
      </c>
      <c r="N13" s="7">
        <f t="shared" si="10"/>
        <v>8</v>
      </c>
      <c r="O13" s="7">
        <f t="shared" si="0"/>
        <v>8</v>
      </c>
      <c r="P13" s="7">
        <f t="shared" si="11"/>
        <v>8</v>
      </c>
      <c r="Q13" s="8" t="e">
        <f>+P13/#REF!</f>
        <v>#REF!</v>
      </c>
      <c r="R13" s="8" t="e">
        <f t="shared" si="12"/>
        <v>#REF!</v>
      </c>
      <c r="S13" s="5" t="e">
        <f t="shared" si="13"/>
        <v>#REF!</v>
      </c>
    </row>
    <row r="14" spans="1:19" s="14" customFormat="1" ht="16.5" customHeight="1">
      <c r="A14" s="15">
        <f t="shared" si="1"/>
        <v>6</v>
      </c>
      <c r="B14" s="16" t="s">
        <v>41</v>
      </c>
      <c r="C14" s="25" t="s">
        <v>45</v>
      </c>
      <c r="D14" s="26" t="s">
        <v>46</v>
      </c>
      <c r="E14" s="19" t="s">
        <v>47</v>
      </c>
      <c r="F14" s="5">
        <f t="shared" si="2"/>
        <v>46</v>
      </c>
      <c r="G14" s="5">
        <f t="shared" si="3"/>
        <v>7</v>
      </c>
      <c r="H14" s="5">
        <f t="shared" si="4"/>
        <v>5</v>
      </c>
      <c r="I14" s="5">
        <f t="shared" si="5"/>
        <v>0</v>
      </c>
      <c r="J14" s="5">
        <f t="shared" si="6"/>
        <v>0</v>
      </c>
      <c r="K14" s="5">
        <f t="shared" si="7"/>
        <v>2</v>
      </c>
      <c r="L14" s="5">
        <f t="shared" si="8"/>
        <v>4</v>
      </c>
      <c r="M14" s="5">
        <f t="shared" si="9"/>
        <v>28</v>
      </c>
      <c r="N14" s="7">
        <f t="shared" si="10"/>
        <v>7</v>
      </c>
      <c r="O14" s="7">
        <f t="shared" si="0"/>
        <v>7</v>
      </c>
      <c r="P14" s="7">
        <f t="shared" si="11"/>
        <v>7</v>
      </c>
      <c r="Q14" s="8" t="e">
        <f>+P14/#REF!</f>
        <v>#REF!</v>
      </c>
      <c r="R14" s="8" t="e">
        <f t="shared" si="12"/>
        <v>#REF!</v>
      </c>
      <c r="S14" s="5" t="e">
        <f t="shared" si="13"/>
        <v>#REF!</v>
      </c>
    </row>
    <row r="15" spans="1:19" s="13" customFormat="1" ht="16.5" customHeight="1">
      <c r="A15" s="15">
        <f t="shared" si="1"/>
        <v>7</v>
      </c>
      <c r="B15" s="16" t="s">
        <v>48</v>
      </c>
      <c r="C15" s="25" t="s">
        <v>49</v>
      </c>
      <c r="D15" s="26" t="s">
        <v>50</v>
      </c>
      <c r="E15" s="19" t="s">
        <v>51</v>
      </c>
      <c r="F15" s="5">
        <f t="shared" si="2"/>
        <v>53</v>
      </c>
      <c r="G15" s="5">
        <f t="shared" si="3"/>
        <v>9</v>
      </c>
      <c r="H15" s="5">
        <f t="shared" si="4"/>
        <v>8</v>
      </c>
      <c r="I15" s="5">
        <f t="shared" si="5"/>
        <v>0</v>
      </c>
      <c r="J15" s="5">
        <f t="shared" si="6"/>
        <v>0</v>
      </c>
      <c r="K15" s="5">
        <f t="shared" si="7"/>
        <v>0</v>
      </c>
      <c r="L15" s="5">
        <f t="shared" si="8"/>
        <v>0</v>
      </c>
      <c r="M15" s="5">
        <f t="shared" si="9"/>
        <v>36</v>
      </c>
      <c r="N15" s="7">
        <f t="shared" si="10"/>
        <v>9</v>
      </c>
      <c r="O15" s="7">
        <f t="shared" si="0"/>
        <v>9</v>
      </c>
      <c r="P15" s="7">
        <f t="shared" si="11"/>
        <v>9</v>
      </c>
      <c r="Q15" s="8" t="e">
        <f>+P15/#REF!</f>
        <v>#REF!</v>
      </c>
      <c r="R15" s="8" t="e">
        <f t="shared" si="12"/>
        <v>#REF!</v>
      </c>
      <c r="S15" s="5" t="e">
        <f t="shared" si="13"/>
        <v>#REF!</v>
      </c>
    </row>
    <row r="16" spans="1:19" s="13" customFormat="1" ht="16.5" customHeight="1">
      <c r="A16" s="15">
        <f t="shared" si="1"/>
        <v>8</v>
      </c>
      <c r="B16" s="16" t="s">
        <v>48</v>
      </c>
      <c r="C16" s="25" t="s">
        <v>52</v>
      </c>
      <c r="D16" s="26" t="s">
        <v>53</v>
      </c>
      <c r="E16" s="19" t="s">
        <v>54</v>
      </c>
      <c r="F16" s="5">
        <f t="shared" si="2"/>
        <v>60</v>
      </c>
      <c r="G16" s="5">
        <f t="shared" si="3"/>
        <v>10</v>
      </c>
      <c r="H16" s="5">
        <f t="shared" si="4"/>
        <v>7</v>
      </c>
      <c r="I16" s="5">
        <f t="shared" si="5"/>
        <v>0</v>
      </c>
      <c r="J16" s="5">
        <f t="shared" si="6"/>
        <v>0</v>
      </c>
      <c r="K16" s="5">
        <f t="shared" si="7"/>
        <v>3</v>
      </c>
      <c r="L16" s="5">
        <f t="shared" si="8"/>
        <v>4</v>
      </c>
      <c r="M16" s="5">
        <f t="shared" si="9"/>
        <v>36</v>
      </c>
      <c r="N16" s="7">
        <f t="shared" si="10"/>
        <v>9</v>
      </c>
      <c r="O16" s="7">
        <f t="shared" si="0"/>
        <v>9</v>
      </c>
      <c r="P16" s="7">
        <f t="shared" si="11"/>
        <v>9</v>
      </c>
      <c r="Q16" s="8" t="e">
        <f>+P16/#REF!</f>
        <v>#REF!</v>
      </c>
      <c r="R16" s="8" t="e">
        <f t="shared" si="12"/>
        <v>#REF!</v>
      </c>
      <c r="S16" s="5" t="e">
        <f t="shared" si="13"/>
        <v>#REF!</v>
      </c>
    </row>
    <row r="17" spans="1:19" s="13" customFormat="1" ht="16.5" customHeight="1">
      <c r="A17" s="15">
        <f t="shared" si="1"/>
        <v>9</v>
      </c>
      <c r="B17" s="16" t="s">
        <v>48</v>
      </c>
      <c r="C17" s="25" t="s">
        <v>55</v>
      </c>
      <c r="D17" s="26" t="s">
        <v>56</v>
      </c>
      <c r="E17" s="19" t="s">
        <v>57</v>
      </c>
      <c r="F17" s="5">
        <f t="shared" si="2"/>
        <v>64</v>
      </c>
      <c r="G17" s="5">
        <f t="shared" si="3"/>
        <v>10</v>
      </c>
      <c r="H17" s="5">
        <f t="shared" si="4"/>
        <v>8</v>
      </c>
      <c r="I17" s="5">
        <f t="shared" si="5"/>
        <v>0</v>
      </c>
      <c r="J17" s="5">
        <f t="shared" si="6"/>
        <v>0</v>
      </c>
      <c r="K17" s="5">
        <f t="shared" si="7"/>
        <v>2</v>
      </c>
      <c r="L17" s="5">
        <f t="shared" si="8"/>
        <v>4</v>
      </c>
      <c r="M17" s="5">
        <f t="shared" si="9"/>
        <v>40</v>
      </c>
      <c r="N17" s="7">
        <f t="shared" si="10"/>
        <v>10</v>
      </c>
      <c r="O17" s="7">
        <f t="shared" si="0"/>
        <v>10</v>
      </c>
      <c r="P17" s="7">
        <f t="shared" si="11"/>
        <v>10</v>
      </c>
      <c r="Q17" s="8" t="e">
        <f>+P17/#REF!</f>
        <v>#REF!</v>
      </c>
      <c r="R17" s="8" t="e">
        <f t="shared" si="12"/>
        <v>#REF!</v>
      </c>
      <c r="S17" s="5" t="e">
        <f t="shared" si="13"/>
        <v>#REF!</v>
      </c>
    </row>
    <row r="18" spans="1:19" s="14" customFormat="1" ht="16.5" customHeight="1">
      <c r="A18" s="15">
        <f t="shared" si="1"/>
        <v>10</v>
      </c>
      <c r="B18" s="16" t="s">
        <v>58</v>
      </c>
      <c r="C18" s="25" t="s">
        <v>59</v>
      </c>
      <c r="D18" s="26" t="s">
        <v>60</v>
      </c>
      <c r="E18" s="19" t="s">
        <v>61</v>
      </c>
      <c r="F18" s="5">
        <f t="shared" si="2"/>
        <v>41</v>
      </c>
      <c r="G18" s="5">
        <f t="shared" si="3"/>
        <v>7</v>
      </c>
      <c r="H18" s="5">
        <f t="shared" si="4"/>
        <v>6</v>
      </c>
      <c r="I18" s="5">
        <f t="shared" si="5"/>
        <v>0</v>
      </c>
      <c r="J18" s="5">
        <f t="shared" si="6"/>
        <v>0</v>
      </c>
      <c r="K18" s="5">
        <f t="shared" si="7"/>
        <v>0</v>
      </c>
      <c r="L18" s="5">
        <f t="shared" si="8"/>
        <v>0</v>
      </c>
      <c r="M18" s="5">
        <f t="shared" si="9"/>
        <v>28</v>
      </c>
      <c r="N18" s="7">
        <f t="shared" si="10"/>
        <v>7</v>
      </c>
      <c r="O18" s="7">
        <f t="shared" si="0"/>
        <v>7</v>
      </c>
      <c r="P18" s="7">
        <f t="shared" si="11"/>
        <v>7</v>
      </c>
      <c r="Q18" s="8" t="e">
        <f>+P18/#REF!</f>
        <v>#REF!</v>
      </c>
      <c r="R18" s="8" t="e">
        <f t="shared" si="12"/>
        <v>#REF!</v>
      </c>
      <c r="S18" s="5" t="e">
        <f t="shared" si="13"/>
        <v>#REF!</v>
      </c>
    </row>
    <row r="19" spans="1:19" s="14" customFormat="1" ht="16.5" customHeight="1">
      <c r="A19" s="15">
        <f t="shared" si="1"/>
        <v>11</v>
      </c>
      <c r="B19" s="16" t="s">
        <v>62</v>
      </c>
      <c r="C19" s="25" t="s">
        <v>63</v>
      </c>
      <c r="D19" s="26" t="s">
        <v>64</v>
      </c>
      <c r="E19" s="19" t="s">
        <v>65</v>
      </c>
      <c r="F19" s="5">
        <f t="shared" si="2"/>
        <v>47</v>
      </c>
      <c r="G19" s="5">
        <f t="shared" si="3"/>
        <v>8</v>
      </c>
      <c r="H19" s="5">
        <f t="shared" si="4"/>
        <v>7</v>
      </c>
      <c r="I19" s="5">
        <f t="shared" si="5"/>
        <v>0</v>
      </c>
      <c r="J19" s="5">
        <f t="shared" si="6"/>
        <v>0</v>
      </c>
      <c r="K19" s="5">
        <f t="shared" si="7"/>
        <v>0</v>
      </c>
      <c r="L19" s="5">
        <f t="shared" si="8"/>
        <v>0</v>
      </c>
      <c r="M19" s="5">
        <f t="shared" si="9"/>
        <v>32</v>
      </c>
      <c r="N19" s="7">
        <f t="shared" si="10"/>
        <v>8</v>
      </c>
      <c r="O19" s="7">
        <f t="shared" si="0"/>
        <v>8</v>
      </c>
      <c r="P19" s="7">
        <f t="shared" si="11"/>
        <v>8</v>
      </c>
      <c r="Q19" s="8" t="e">
        <f>+P19/#REF!</f>
        <v>#REF!</v>
      </c>
      <c r="R19" s="8" t="e">
        <f t="shared" si="12"/>
        <v>#REF!</v>
      </c>
      <c r="S19" s="5" t="e">
        <f t="shared" si="13"/>
        <v>#REF!</v>
      </c>
    </row>
    <row r="20" spans="1:19" s="14" customFormat="1" ht="16.5" customHeight="1">
      <c r="A20" s="15">
        <f t="shared" si="1"/>
        <v>12</v>
      </c>
      <c r="B20" s="16" t="s">
        <v>66</v>
      </c>
      <c r="C20" s="25" t="s">
        <v>67</v>
      </c>
      <c r="D20" s="26" t="s">
        <v>68</v>
      </c>
      <c r="E20" s="19" t="s">
        <v>69</v>
      </c>
      <c r="F20" s="5">
        <f t="shared" si="2"/>
        <v>23</v>
      </c>
      <c r="G20" s="5">
        <f t="shared" si="3"/>
        <v>4</v>
      </c>
      <c r="H20" s="5">
        <f t="shared" si="4"/>
        <v>3</v>
      </c>
      <c r="I20" s="5">
        <f t="shared" si="5"/>
        <v>0</v>
      </c>
      <c r="J20" s="5">
        <f t="shared" si="6"/>
        <v>0</v>
      </c>
      <c r="K20" s="5">
        <f t="shared" si="7"/>
        <v>0</v>
      </c>
      <c r="L20" s="5">
        <f t="shared" si="8"/>
        <v>0</v>
      </c>
      <c r="M20" s="5">
        <f t="shared" si="9"/>
        <v>16</v>
      </c>
      <c r="N20" s="7">
        <f t="shared" si="10"/>
        <v>4</v>
      </c>
      <c r="O20" s="7">
        <f t="shared" si="0"/>
        <v>4</v>
      </c>
      <c r="P20" s="7">
        <f t="shared" si="11"/>
        <v>4</v>
      </c>
      <c r="Q20" s="8" t="e">
        <f>+P20/#REF!</f>
        <v>#REF!</v>
      </c>
      <c r="R20" s="8" t="e">
        <f t="shared" si="12"/>
        <v>#REF!</v>
      </c>
      <c r="S20" s="5" t="e">
        <f t="shared" si="13"/>
        <v>#REF!</v>
      </c>
    </row>
    <row r="21" spans="1:19" s="13" customFormat="1" ht="16.5" customHeight="1">
      <c r="A21" s="15">
        <f t="shared" si="1"/>
        <v>13</v>
      </c>
      <c r="B21" s="16" t="s">
        <v>66</v>
      </c>
      <c r="C21" s="25" t="s">
        <v>70</v>
      </c>
      <c r="D21" s="26" t="s">
        <v>71</v>
      </c>
      <c r="E21" s="19" t="s">
        <v>72</v>
      </c>
      <c r="F21" s="5">
        <f t="shared" si="2"/>
        <v>29</v>
      </c>
      <c r="G21" s="5">
        <f t="shared" si="3"/>
        <v>5</v>
      </c>
      <c r="H21" s="5">
        <f t="shared" si="4"/>
        <v>4</v>
      </c>
      <c r="I21" s="5">
        <f t="shared" si="5"/>
        <v>0</v>
      </c>
      <c r="J21" s="5">
        <f t="shared" si="6"/>
        <v>0</v>
      </c>
      <c r="K21" s="5">
        <f t="shared" si="7"/>
        <v>0</v>
      </c>
      <c r="L21" s="5">
        <f t="shared" si="8"/>
        <v>0</v>
      </c>
      <c r="M21" s="5">
        <f t="shared" si="9"/>
        <v>20</v>
      </c>
      <c r="N21" s="7">
        <f t="shared" si="10"/>
        <v>5</v>
      </c>
      <c r="O21" s="7">
        <f t="shared" si="0"/>
        <v>5</v>
      </c>
      <c r="P21" s="7">
        <f t="shared" si="11"/>
        <v>5</v>
      </c>
      <c r="Q21" s="8" t="e">
        <f>+P21/#REF!</f>
        <v>#REF!</v>
      </c>
      <c r="R21" s="8" t="e">
        <f t="shared" si="12"/>
        <v>#REF!</v>
      </c>
      <c r="S21" s="5" t="e">
        <f t="shared" si="13"/>
        <v>#REF!</v>
      </c>
    </row>
    <row r="22" spans="1:19" s="14" customFormat="1" ht="16.5" customHeight="1">
      <c r="A22" s="15">
        <f t="shared" si="1"/>
        <v>14</v>
      </c>
      <c r="B22" s="24" t="s">
        <v>66</v>
      </c>
      <c r="C22" s="17" t="s">
        <v>73</v>
      </c>
      <c r="D22" s="26" t="s">
        <v>74</v>
      </c>
      <c r="E22" s="19" t="s">
        <v>75</v>
      </c>
      <c r="F22" s="5">
        <f t="shared" si="2"/>
        <v>55</v>
      </c>
      <c r="G22" s="5">
        <f t="shared" si="3"/>
        <v>9</v>
      </c>
      <c r="H22" s="5">
        <f t="shared" si="4"/>
        <v>6</v>
      </c>
      <c r="I22" s="5">
        <f t="shared" si="5"/>
        <v>0</v>
      </c>
      <c r="J22" s="5">
        <f t="shared" si="6"/>
        <v>0</v>
      </c>
      <c r="K22" s="5">
        <f t="shared" si="7"/>
        <v>4</v>
      </c>
      <c r="L22" s="5">
        <f t="shared" si="8"/>
        <v>4</v>
      </c>
      <c r="M22" s="5">
        <f t="shared" si="9"/>
        <v>32</v>
      </c>
      <c r="N22" s="7">
        <f t="shared" si="10"/>
        <v>8</v>
      </c>
      <c r="O22" s="7">
        <f t="shared" si="0"/>
        <v>8</v>
      </c>
      <c r="P22" s="7">
        <f t="shared" si="11"/>
        <v>8</v>
      </c>
      <c r="Q22" s="8" t="e">
        <f>+P22/#REF!</f>
        <v>#REF!</v>
      </c>
      <c r="R22" s="8" t="e">
        <f t="shared" si="12"/>
        <v>#REF!</v>
      </c>
      <c r="S22" s="5" t="e">
        <f t="shared" si="13"/>
        <v>#REF!</v>
      </c>
    </row>
    <row r="23" spans="1:19" s="14" customFormat="1" ht="16.5" customHeight="1">
      <c r="A23" s="15">
        <f t="shared" si="1"/>
        <v>15</v>
      </c>
      <c r="B23" s="24" t="s">
        <v>76</v>
      </c>
      <c r="C23" s="17" t="s">
        <v>77</v>
      </c>
      <c r="D23" s="18" t="s">
        <v>78</v>
      </c>
      <c r="E23" s="19" t="s">
        <v>79</v>
      </c>
      <c r="F23" s="5">
        <f t="shared" si="2"/>
        <v>41</v>
      </c>
      <c r="G23" s="5">
        <f t="shared" si="3"/>
        <v>7</v>
      </c>
      <c r="H23" s="5">
        <f t="shared" si="4"/>
        <v>6</v>
      </c>
      <c r="I23" s="5">
        <f t="shared" si="5"/>
        <v>0</v>
      </c>
      <c r="J23" s="5">
        <f t="shared" si="6"/>
        <v>0</v>
      </c>
      <c r="K23" s="5">
        <f t="shared" si="7"/>
        <v>0</v>
      </c>
      <c r="L23" s="5">
        <f t="shared" si="8"/>
        <v>0</v>
      </c>
      <c r="M23" s="5">
        <f t="shared" si="9"/>
        <v>28</v>
      </c>
      <c r="N23" s="7">
        <f t="shared" si="10"/>
        <v>7</v>
      </c>
      <c r="O23" s="7">
        <f t="shared" si="0"/>
        <v>7</v>
      </c>
      <c r="P23" s="7">
        <f t="shared" si="11"/>
        <v>7</v>
      </c>
      <c r="Q23" s="8" t="e">
        <f>+P23/#REF!</f>
        <v>#REF!</v>
      </c>
      <c r="R23" s="8" t="e">
        <f t="shared" si="12"/>
        <v>#REF!</v>
      </c>
      <c r="S23" s="5" t="e">
        <f t="shared" si="13"/>
        <v>#REF!</v>
      </c>
    </row>
    <row r="24" spans="1:19" s="13" customFormat="1" ht="16.5" customHeight="1">
      <c r="A24" s="15">
        <f t="shared" si="1"/>
        <v>16</v>
      </c>
      <c r="B24" s="16" t="s">
        <v>80</v>
      </c>
      <c r="C24" s="25" t="s">
        <v>81</v>
      </c>
      <c r="D24" s="26" t="s">
        <v>82</v>
      </c>
      <c r="E24" s="19" t="s">
        <v>83</v>
      </c>
      <c r="F24" s="5">
        <f t="shared" si="2"/>
        <v>29</v>
      </c>
      <c r="G24" s="5">
        <f t="shared" si="3"/>
        <v>5</v>
      </c>
      <c r="H24" s="5">
        <f t="shared" si="4"/>
        <v>4</v>
      </c>
      <c r="I24" s="5">
        <f t="shared" si="5"/>
        <v>0</v>
      </c>
      <c r="J24" s="5">
        <f t="shared" si="6"/>
        <v>0</v>
      </c>
      <c r="K24" s="5">
        <f t="shared" si="7"/>
        <v>0</v>
      </c>
      <c r="L24" s="5">
        <f t="shared" si="8"/>
        <v>0</v>
      </c>
      <c r="M24" s="5">
        <f t="shared" si="9"/>
        <v>20</v>
      </c>
      <c r="N24" s="7">
        <f t="shared" si="10"/>
        <v>5</v>
      </c>
      <c r="O24" s="7">
        <f t="shared" si="0"/>
        <v>5</v>
      </c>
      <c r="P24" s="7">
        <f t="shared" si="11"/>
        <v>5</v>
      </c>
      <c r="Q24" s="8" t="e">
        <f>+P24/#REF!</f>
        <v>#REF!</v>
      </c>
      <c r="R24" s="8" t="e">
        <f t="shared" si="12"/>
        <v>#REF!</v>
      </c>
      <c r="S24" s="5" t="e">
        <f t="shared" si="13"/>
        <v>#REF!</v>
      </c>
    </row>
    <row r="25" spans="1:19" s="13" customFormat="1" ht="16.5" customHeight="1">
      <c r="A25" s="15">
        <f t="shared" si="1"/>
        <v>17</v>
      </c>
      <c r="B25" s="27" t="s">
        <v>84</v>
      </c>
      <c r="C25" s="28" t="s">
        <v>85</v>
      </c>
      <c r="D25" s="29" t="s">
        <v>86</v>
      </c>
      <c r="E25" s="19" t="s">
        <v>87</v>
      </c>
      <c r="F25" s="5">
        <f t="shared" si="2"/>
        <v>55</v>
      </c>
      <c r="G25" s="5">
        <f t="shared" si="3"/>
        <v>9</v>
      </c>
      <c r="H25" s="5">
        <f t="shared" si="4"/>
        <v>6</v>
      </c>
      <c r="I25" s="5">
        <f t="shared" si="5"/>
        <v>0</v>
      </c>
      <c r="J25" s="5">
        <f t="shared" si="6"/>
        <v>0</v>
      </c>
      <c r="K25" s="5">
        <f t="shared" si="7"/>
        <v>4</v>
      </c>
      <c r="L25" s="5">
        <f t="shared" si="8"/>
        <v>4</v>
      </c>
      <c r="M25" s="5">
        <f t="shared" si="9"/>
        <v>32</v>
      </c>
      <c r="N25" s="7">
        <f t="shared" si="10"/>
        <v>8</v>
      </c>
      <c r="O25" s="7">
        <f t="shared" si="0"/>
        <v>8</v>
      </c>
      <c r="P25" s="7">
        <f t="shared" si="11"/>
        <v>8</v>
      </c>
      <c r="Q25" s="8" t="e">
        <f>+P25/#REF!</f>
        <v>#REF!</v>
      </c>
      <c r="R25" s="8" t="e">
        <f t="shared" si="12"/>
        <v>#REF!</v>
      </c>
      <c r="S25" s="5" t="e">
        <f t="shared" si="13"/>
        <v>#REF!</v>
      </c>
    </row>
    <row r="26" spans="1:19" s="13" customFormat="1" ht="16.5" customHeight="1">
      <c r="A26" s="15">
        <f t="shared" si="1"/>
        <v>18</v>
      </c>
      <c r="B26" s="16" t="s">
        <v>88</v>
      </c>
      <c r="C26" s="25" t="s">
        <v>89</v>
      </c>
      <c r="D26" s="18" t="s">
        <v>90</v>
      </c>
      <c r="E26" s="19" t="s">
        <v>91</v>
      </c>
      <c r="F26" s="5">
        <f t="shared" si="2"/>
        <v>41</v>
      </c>
      <c r="G26" s="5">
        <f t="shared" si="3"/>
        <v>7</v>
      </c>
      <c r="H26" s="5">
        <f t="shared" si="4"/>
        <v>6</v>
      </c>
      <c r="I26" s="5">
        <f t="shared" si="5"/>
        <v>0</v>
      </c>
      <c r="J26" s="5">
        <f t="shared" si="6"/>
        <v>0</v>
      </c>
      <c r="K26" s="5">
        <f t="shared" si="7"/>
        <v>0</v>
      </c>
      <c r="L26" s="5">
        <f t="shared" si="8"/>
        <v>0</v>
      </c>
      <c r="M26" s="5">
        <f t="shared" si="9"/>
        <v>28</v>
      </c>
      <c r="N26" s="7">
        <f t="shared" si="10"/>
        <v>7</v>
      </c>
      <c r="O26" s="7">
        <f t="shared" si="0"/>
        <v>7</v>
      </c>
      <c r="P26" s="7">
        <f t="shared" si="11"/>
        <v>7</v>
      </c>
      <c r="Q26" s="8" t="e">
        <f>+P26/#REF!</f>
        <v>#REF!</v>
      </c>
      <c r="R26" s="8" t="e">
        <f t="shared" si="12"/>
        <v>#REF!</v>
      </c>
      <c r="S26" s="5" t="e">
        <f t="shared" si="13"/>
        <v>#REF!</v>
      </c>
    </row>
    <row r="27" spans="1:19" s="14" customFormat="1" ht="16.5" customHeight="1">
      <c r="A27" s="15">
        <f t="shared" si="1"/>
        <v>19</v>
      </c>
      <c r="B27" s="24" t="s">
        <v>92</v>
      </c>
      <c r="C27" s="17" t="s">
        <v>93</v>
      </c>
      <c r="D27" s="18" t="s">
        <v>94</v>
      </c>
      <c r="E27" s="19" t="s">
        <v>91</v>
      </c>
      <c r="F27" s="5">
        <f t="shared" si="2"/>
        <v>41</v>
      </c>
      <c r="G27" s="5">
        <f t="shared" si="3"/>
        <v>7</v>
      </c>
      <c r="H27" s="5">
        <f t="shared" si="4"/>
        <v>6</v>
      </c>
      <c r="I27" s="5">
        <f t="shared" si="5"/>
        <v>0</v>
      </c>
      <c r="J27" s="5">
        <f t="shared" si="6"/>
        <v>0</v>
      </c>
      <c r="K27" s="5">
        <f t="shared" si="7"/>
        <v>0</v>
      </c>
      <c r="L27" s="5">
        <f t="shared" si="8"/>
        <v>0</v>
      </c>
      <c r="M27" s="5">
        <f t="shared" si="9"/>
        <v>28</v>
      </c>
      <c r="N27" s="7">
        <f t="shared" si="10"/>
        <v>7</v>
      </c>
      <c r="O27" s="7">
        <f t="shared" si="0"/>
        <v>7</v>
      </c>
      <c r="P27" s="7">
        <f t="shared" si="11"/>
        <v>7</v>
      </c>
      <c r="Q27" s="8" t="e">
        <f>+P27/#REF!</f>
        <v>#REF!</v>
      </c>
      <c r="R27" s="8" t="e">
        <f t="shared" si="12"/>
        <v>#REF!</v>
      </c>
      <c r="S27" s="5" t="e">
        <f t="shared" si="13"/>
        <v>#REF!</v>
      </c>
    </row>
    <row r="28" spans="1:19" s="13" customFormat="1" ht="16.5" customHeight="1">
      <c r="A28" s="15">
        <f t="shared" si="1"/>
        <v>20</v>
      </c>
      <c r="B28" s="16" t="s">
        <v>95</v>
      </c>
      <c r="C28" s="25" t="s">
        <v>96</v>
      </c>
      <c r="D28" s="26" t="s">
        <v>97</v>
      </c>
      <c r="E28" s="19" t="s">
        <v>98</v>
      </c>
      <c r="F28" s="5">
        <f t="shared" si="2"/>
        <v>47</v>
      </c>
      <c r="G28" s="5">
        <f t="shared" si="3"/>
        <v>8</v>
      </c>
      <c r="H28" s="5">
        <f t="shared" si="4"/>
        <v>7</v>
      </c>
      <c r="I28" s="5">
        <f t="shared" si="5"/>
        <v>0</v>
      </c>
      <c r="J28" s="5">
        <f t="shared" si="6"/>
        <v>0</v>
      </c>
      <c r="K28" s="5">
        <f t="shared" si="7"/>
        <v>0</v>
      </c>
      <c r="L28" s="5">
        <f t="shared" si="8"/>
        <v>0</v>
      </c>
      <c r="M28" s="5">
        <f t="shared" si="9"/>
        <v>32</v>
      </c>
      <c r="N28" s="7">
        <f t="shared" si="10"/>
        <v>8</v>
      </c>
      <c r="O28" s="7">
        <f t="shared" si="0"/>
        <v>8</v>
      </c>
      <c r="P28" s="7">
        <f t="shared" si="11"/>
        <v>8</v>
      </c>
      <c r="Q28" s="8" t="e">
        <f>+P28/#REF!</f>
        <v>#REF!</v>
      </c>
      <c r="R28" s="8" t="e">
        <f t="shared" si="12"/>
        <v>#REF!</v>
      </c>
      <c r="S28" s="5" t="e">
        <f t="shared" si="13"/>
        <v>#REF!</v>
      </c>
    </row>
    <row r="29" spans="1:19" s="14" customFormat="1" ht="16.5" customHeight="1">
      <c r="A29" s="15">
        <f t="shared" si="1"/>
        <v>21</v>
      </c>
      <c r="B29" s="24" t="s">
        <v>99</v>
      </c>
      <c r="C29" s="17" t="s">
        <v>100</v>
      </c>
      <c r="D29" s="18" t="s">
        <v>101</v>
      </c>
      <c r="E29" s="19" t="s">
        <v>102</v>
      </c>
      <c r="F29" s="5">
        <f t="shared" si="2"/>
        <v>23</v>
      </c>
      <c r="G29" s="5">
        <f t="shared" si="3"/>
        <v>4</v>
      </c>
      <c r="H29" s="5">
        <f t="shared" si="4"/>
        <v>3</v>
      </c>
      <c r="I29" s="5">
        <f t="shared" si="5"/>
        <v>0</v>
      </c>
      <c r="J29" s="5">
        <f t="shared" si="6"/>
        <v>0</v>
      </c>
      <c r="K29" s="5">
        <f t="shared" si="7"/>
        <v>0</v>
      </c>
      <c r="L29" s="5">
        <f t="shared" si="8"/>
        <v>0</v>
      </c>
      <c r="M29" s="5">
        <f t="shared" si="9"/>
        <v>16</v>
      </c>
      <c r="N29" s="7">
        <f t="shared" si="10"/>
        <v>4</v>
      </c>
      <c r="O29" s="7">
        <f t="shared" si="0"/>
        <v>4</v>
      </c>
      <c r="P29" s="7">
        <f t="shared" si="11"/>
        <v>4</v>
      </c>
      <c r="Q29" s="8" t="e">
        <f>+P29/#REF!</f>
        <v>#REF!</v>
      </c>
      <c r="R29" s="8" t="e">
        <f t="shared" si="12"/>
        <v>#REF!</v>
      </c>
      <c r="S29" s="5" t="e">
        <f t="shared" si="13"/>
        <v>#REF!</v>
      </c>
    </row>
    <row r="30" spans="1:19" s="14" customFormat="1" ht="16.5" customHeight="1">
      <c r="A30" s="15">
        <f t="shared" si="1"/>
        <v>22</v>
      </c>
      <c r="B30" s="16" t="s">
        <v>17</v>
      </c>
      <c r="C30" s="17" t="s">
        <v>18</v>
      </c>
      <c r="D30" s="18" t="s">
        <v>19</v>
      </c>
      <c r="E30" s="19" t="s">
        <v>103</v>
      </c>
      <c r="F30" s="5">
        <f t="shared" si="2"/>
        <v>55</v>
      </c>
      <c r="G30" s="5">
        <f t="shared" si="3"/>
        <v>9</v>
      </c>
      <c r="H30" s="5">
        <f t="shared" si="4"/>
        <v>6</v>
      </c>
      <c r="I30" s="5">
        <f t="shared" si="5"/>
        <v>0</v>
      </c>
      <c r="J30" s="5">
        <f t="shared" si="6"/>
        <v>0</v>
      </c>
      <c r="K30" s="5">
        <f t="shared" si="7"/>
        <v>4</v>
      </c>
      <c r="L30" s="5">
        <f t="shared" si="8"/>
        <v>4</v>
      </c>
      <c r="M30" s="5">
        <f t="shared" si="9"/>
        <v>32</v>
      </c>
      <c r="N30" s="7">
        <f t="shared" si="10"/>
        <v>8</v>
      </c>
      <c r="O30" s="7">
        <f t="shared" si="0"/>
        <v>8</v>
      </c>
      <c r="P30" s="7">
        <f t="shared" si="11"/>
        <v>8</v>
      </c>
      <c r="Q30" s="8" t="e">
        <f>+P30/#REF!</f>
        <v>#REF!</v>
      </c>
      <c r="R30" s="8" t="e">
        <f t="shared" si="12"/>
        <v>#REF!</v>
      </c>
      <c r="S30" s="5" t="e">
        <f t="shared" si="13"/>
        <v>#REF!</v>
      </c>
    </row>
    <row r="31" spans="1:19" s="14" customFormat="1" ht="16.5" customHeight="1">
      <c r="A31" s="15">
        <f t="shared" si="1"/>
        <v>23</v>
      </c>
      <c r="B31" s="16" t="s">
        <v>104</v>
      </c>
      <c r="C31" s="25" t="s">
        <v>105</v>
      </c>
      <c r="D31" s="26" t="s">
        <v>106</v>
      </c>
      <c r="E31" s="19" t="s">
        <v>69</v>
      </c>
      <c r="F31" s="5">
        <f t="shared" si="2"/>
        <v>23</v>
      </c>
      <c r="G31" s="5">
        <f t="shared" si="3"/>
        <v>4</v>
      </c>
      <c r="H31" s="5">
        <f t="shared" si="4"/>
        <v>3</v>
      </c>
      <c r="I31" s="5">
        <f t="shared" si="5"/>
        <v>0</v>
      </c>
      <c r="J31" s="5">
        <f t="shared" si="6"/>
        <v>0</v>
      </c>
      <c r="K31" s="5">
        <f t="shared" si="7"/>
        <v>0</v>
      </c>
      <c r="L31" s="5">
        <f t="shared" si="8"/>
        <v>0</v>
      </c>
      <c r="M31" s="5">
        <f t="shared" si="9"/>
        <v>16</v>
      </c>
      <c r="N31" s="7">
        <f t="shared" si="10"/>
        <v>4</v>
      </c>
      <c r="O31" s="7">
        <f t="shared" si="0"/>
        <v>4</v>
      </c>
      <c r="P31" s="7">
        <f t="shared" si="11"/>
        <v>4</v>
      </c>
      <c r="Q31" s="8" t="e">
        <f>+P31/#REF!</f>
        <v>#REF!</v>
      </c>
      <c r="R31" s="8" t="e">
        <f t="shared" si="12"/>
        <v>#REF!</v>
      </c>
      <c r="S31" s="5" t="e">
        <f t="shared" si="13"/>
        <v>#REF!</v>
      </c>
    </row>
    <row r="32" spans="1:19" s="14" customFormat="1" ht="16.5" customHeight="1">
      <c r="A32" s="15">
        <f t="shared" si="1"/>
        <v>24</v>
      </c>
      <c r="B32" s="24" t="s">
        <v>104</v>
      </c>
      <c r="C32" s="17" t="s">
        <v>107</v>
      </c>
      <c r="D32" s="18" t="s">
        <v>108</v>
      </c>
      <c r="E32" s="19" t="s">
        <v>109</v>
      </c>
      <c r="F32" s="5">
        <f t="shared" si="2"/>
        <v>58</v>
      </c>
      <c r="G32" s="5">
        <f t="shared" si="3"/>
        <v>9</v>
      </c>
      <c r="H32" s="5">
        <f t="shared" si="4"/>
        <v>7</v>
      </c>
      <c r="I32" s="5">
        <f t="shared" si="5"/>
        <v>0</v>
      </c>
      <c r="J32" s="5">
        <f t="shared" si="6"/>
        <v>0</v>
      </c>
      <c r="K32" s="5">
        <f t="shared" si="7"/>
        <v>2</v>
      </c>
      <c r="L32" s="5">
        <f t="shared" si="8"/>
        <v>4</v>
      </c>
      <c r="M32" s="5">
        <f t="shared" si="9"/>
        <v>36</v>
      </c>
      <c r="N32" s="7">
        <f t="shared" si="10"/>
        <v>9</v>
      </c>
      <c r="O32" s="7">
        <f t="shared" si="0"/>
        <v>9</v>
      </c>
      <c r="P32" s="7">
        <f t="shared" si="11"/>
        <v>9</v>
      </c>
      <c r="Q32" s="8" t="e">
        <f>+P32/#REF!</f>
        <v>#REF!</v>
      </c>
      <c r="R32" s="8" t="e">
        <f t="shared" si="12"/>
        <v>#REF!</v>
      </c>
      <c r="S32" s="5" t="e">
        <f t="shared" si="13"/>
        <v>#REF!</v>
      </c>
    </row>
    <row r="33" spans="1:19" s="14" customFormat="1" ht="16.5" customHeight="1">
      <c r="A33" s="15">
        <f t="shared" si="1"/>
        <v>25</v>
      </c>
      <c r="B33" s="16" t="s">
        <v>104</v>
      </c>
      <c r="C33" s="25" t="s">
        <v>110</v>
      </c>
      <c r="D33" s="26" t="s">
        <v>111</v>
      </c>
      <c r="E33" s="19" t="s">
        <v>112</v>
      </c>
      <c r="F33" s="5">
        <f t="shared" si="2"/>
        <v>47</v>
      </c>
      <c r="G33" s="5">
        <f t="shared" si="3"/>
        <v>8</v>
      </c>
      <c r="H33" s="5">
        <f t="shared" si="4"/>
        <v>7</v>
      </c>
      <c r="I33" s="5">
        <f t="shared" si="5"/>
        <v>0</v>
      </c>
      <c r="J33" s="5">
        <f t="shared" si="6"/>
        <v>0</v>
      </c>
      <c r="K33" s="5">
        <f t="shared" si="7"/>
        <v>0</v>
      </c>
      <c r="L33" s="5">
        <f t="shared" si="8"/>
        <v>0</v>
      </c>
      <c r="M33" s="5">
        <f t="shared" si="9"/>
        <v>32</v>
      </c>
      <c r="N33" s="7">
        <f t="shared" si="10"/>
        <v>8</v>
      </c>
      <c r="O33" s="7">
        <f t="shared" si="0"/>
        <v>8</v>
      </c>
      <c r="P33" s="7">
        <f t="shared" si="11"/>
        <v>8</v>
      </c>
      <c r="Q33" s="8" t="e">
        <f>+P33/#REF!</f>
        <v>#REF!</v>
      </c>
      <c r="R33" s="8" t="e">
        <f t="shared" si="12"/>
        <v>#REF!</v>
      </c>
      <c r="S33" s="5" t="e">
        <f t="shared" si="13"/>
        <v>#REF!</v>
      </c>
    </row>
    <row r="34" spans="1:19" s="13" customFormat="1" ht="16.5" customHeight="1">
      <c r="A34" s="15">
        <f t="shared" si="1"/>
        <v>26</v>
      </c>
      <c r="B34" s="16" t="s">
        <v>113</v>
      </c>
      <c r="C34" s="25" t="s">
        <v>114</v>
      </c>
      <c r="D34" s="26" t="s">
        <v>115</v>
      </c>
      <c r="E34" s="19" t="s">
        <v>116</v>
      </c>
      <c r="F34" s="5">
        <f t="shared" si="2"/>
        <v>55</v>
      </c>
      <c r="G34" s="5">
        <f t="shared" si="3"/>
        <v>9</v>
      </c>
      <c r="H34" s="5">
        <f t="shared" si="4"/>
        <v>6</v>
      </c>
      <c r="I34" s="5">
        <f t="shared" si="5"/>
        <v>0</v>
      </c>
      <c r="J34" s="5">
        <f t="shared" si="6"/>
        <v>0</v>
      </c>
      <c r="K34" s="5">
        <f t="shared" si="7"/>
        <v>4</v>
      </c>
      <c r="L34" s="5">
        <f t="shared" si="8"/>
        <v>4</v>
      </c>
      <c r="M34" s="5">
        <f t="shared" si="9"/>
        <v>32</v>
      </c>
      <c r="N34" s="7">
        <f t="shared" si="10"/>
        <v>8</v>
      </c>
      <c r="O34" s="7">
        <f t="shared" si="0"/>
        <v>8</v>
      </c>
      <c r="P34" s="7">
        <f t="shared" si="11"/>
        <v>8</v>
      </c>
      <c r="Q34" s="8" t="e">
        <f>+P34/#REF!</f>
        <v>#REF!</v>
      </c>
      <c r="R34" s="8" t="e">
        <f t="shared" si="12"/>
        <v>#REF!</v>
      </c>
      <c r="S34" s="5" t="e">
        <f t="shared" si="13"/>
        <v>#REF!</v>
      </c>
    </row>
    <row r="35" spans="1:19" s="13" customFormat="1" ht="16.5" customHeight="1">
      <c r="A35" s="15">
        <f t="shared" si="1"/>
        <v>27</v>
      </c>
      <c r="B35" s="24" t="s">
        <v>113</v>
      </c>
      <c r="C35" s="17" t="s">
        <v>117</v>
      </c>
      <c r="D35" s="18" t="s">
        <v>118</v>
      </c>
      <c r="E35" s="19" t="s">
        <v>119</v>
      </c>
      <c r="F35" s="5">
        <f t="shared" si="2"/>
        <v>52</v>
      </c>
      <c r="G35" s="5">
        <f t="shared" si="3"/>
        <v>8</v>
      </c>
      <c r="H35" s="5">
        <f t="shared" si="4"/>
        <v>6</v>
      </c>
      <c r="I35" s="5">
        <f t="shared" si="5"/>
        <v>0</v>
      </c>
      <c r="J35" s="5">
        <f t="shared" si="6"/>
        <v>0</v>
      </c>
      <c r="K35" s="5">
        <f t="shared" si="7"/>
        <v>2</v>
      </c>
      <c r="L35" s="5">
        <f t="shared" si="8"/>
        <v>4</v>
      </c>
      <c r="M35" s="5">
        <f t="shared" si="9"/>
        <v>32</v>
      </c>
      <c r="N35" s="7">
        <f t="shared" si="10"/>
        <v>8</v>
      </c>
      <c r="O35" s="7">
        <f t="shared" si="0"/>
        <v>8</v>
      </c>
      <c r="P35" s="7">
        <f t="shared" si="11"/>
        <v>8</v>
      </c>
      <c r="Q35" s="8" t="e">
        <f>+P35/#REF!</f>
        <v>#REF!</v>
      </c>
      <c r="R35" s="8" t="e">
        <f t="shared" si="12"/>
        <v>#REF!</v>
      </c>
      <c r="S35" s="5" t="e">
        <f t="shared" si="13"/>
        <v>#REF!</v>
      </c>
    </row>
    <row r="36" spans="1:19" s="13" customFormat="1" ht="16.5" customHeight="1">
      <c r="A36" s="15">
        <f t="shared" si="1"/>
        <v>28</v>
      </c>
      <c r="B36" s="24" t="s">
        <v>113</v>
      </c>
      <c r="C36" s="25" t="s">
        <v>120</v>
      </c>
      <c r="D36" s="26" t="s">
        <v>121</v>
      </c>
      <c r="E36" s="19" t="s">
        <v>122</v>
      </c>
      <c r="F36" s="5">
        <f t="shared" si="2"/>
        <v>66</v>
      </c>
      <c r="G36" s="5">
        <f t="shared" si="3"/>
        <v>1</v>
      </c>
      <c r="H36" s="5">
        <f t="shared" si="4"/>
        <v>8</v>
      </c>
      <c r="I36" s="5">
        <f t="shared" si="5"/>
        <v>10</v>
      </c>
      <c r="J36" s="5">
        <f t="shared" si="6"/>
        <v>0</v>
      </c>
      <c r="K36" s="5">
        <f t="shared" si="7"/>
        <v>3</v>
      </c>
      <c r="L36" s="5">
        <f t="shared" si="8"/>
        <v>4</v>
      </c>
      <c r="M36" s="5">
        <f t="shared" si="9"/>
        <v>40</v>
      </c>
      <c r="N36" s="7">
        <f t="shared" si="10"/>
        <v>10</v>
      </c>
      <c r="O36" s="7">
        <f t="shared" si="0"/>
        <v>10</v>
      </c>
      <c r="P36" s="7">
        <f t="shared" si="11"/>
        <v>10</v>
      </c>
      <c r="Q36" s="8" t="e">
        <f>+P36/#REF!</f>
        <v>#REF!</v>
      </c>
      <c r="R36" s="8" t="e">
        <f t="shared" si="12"/>
        <v>#REF!</v>
      </c>
      <c r="S36" s="5" t="e">
        <f t="shared" si="13"/>
        <v>#REF!</v>
      </c>
    </row>
    <row r="37" spans="1:19" s="13" customFormat="1" ht="16.5" customHeight="1">
      <c r="A37" s="15">
        <f t="shared" si="1"/>
        <v>29</v>
      </c>
      <c r="B37" s="16" t="s">
        <v>123</v>
      </c>
      <c r="C37" s="25" t="s">
        <v>124</v>
      </c>
      <c r="D37" s="26" t="s">
        <v>125</v>
      </c>
      <c r="E37" s="19" t="s">
        <v>126</v>
      </c>
      <c r="F37" s="5">
        <f t="shared" si="2"/>
        <v>83</v>
      </c>
      <c r="G37" s="5">
        <f t="shared" si="3"/>
        <v>13</v>
      </c>
      <c r="H37" s="5">
        <f t="shared" si="4"/>
        <v>11</v>
      </c>
      <c r="I37" s="5">
        <f t="shared" si="5"/>
        <v>0</v>
      </c>
      <c r="J37" s="5">
        <f t="shared" si="6"/>
        <v>0</v>
      </c>
      <c r="K37" s="5">
        <f t="shared" si="7"/>
        <v>3</v>
      </c>
      <c r="L37" s="5">
        <f t="shared" si="8"/>
        <v>4</v>
      </c>
      <c r="M37" s="5">
        <f t="shared" si="9"/>
        <v>52</v>
      </c>
      <c r="N37" s="7">
        <f t="shared" si="10"/>
        <v>13</v>
      </c>
      <c r="O37" s="7">
        <f t="shared" si="0"/>
        <v>13</v>
      </c>
      <c r="P37" s="7">
        <f t="shared" si="11"/>
        <v>13</v>
      </c>
      <c r="Q37" s="8" t="e">
        <f>+P37/#REF!</f>
        <v>#REF!</v>
      </c>
      <c r="R37" s="8" t="e">
        <f t="shared" si="12"/>
        <v>#REF!</v>
      </c>
      <c r="S37" s="5" t="e">
        <f t="shared" si="13"/>
        <v>#REF!</v>
      </c>
    </row>
    <row r="38" spans="1:19" s="13" customFormat="1" ht="16.5" customHeight="1">
      <c r="A38" s="15">
        <f>+ROW()-8</f>
        <v>30</v>
      </c>
      <c r="B38" s="16" t="s">
        <v>123</v>
      </c>
      <c r="C38" s="25" t="s">
        <v>127</v>
      </c>
      <c r="D38" s="30"/>
      <c r="E38" s="19" t="s">
        <v>128</v>
      </c>
      <c r="F38" s="5">
        <f t="shared" si="2"/>
        <v>47</v>
      </c>
      <c r="G38" s="5">
        <f t="shared" si="3"/>
        <v>8</v>
      </c>
      <c r="H38" s="5">
        <f t="shared" si="4"/>
        <v>7</v>
      </c>
      <c r="I38" s="5">
        <f t="shared" si="5"/>
        <v>0</v>
      </c>
      <c r="J38" s="5">
        <f t="shared" si="6"/>
        <v>0</v>
      </c>
      <c r="K38" s="5">
        <f t="shared" si="7"/>
        <v>0</v>
      </c>
      <c r="L38" s="5">
        <f t="shared" si="8"/>
        <v>0</v>
      </c>
      <c r="M38" s="5">
        <f t="shared" si="9"/>
        <v>32</v>
      </c>
      <c r="N38" s="7">
        <f t="shared" si="10"/>
        <v>8</v>
      </c>
      <c r="O38" s="7">
        <f t="shared" si="0"/>
        <v>8</v>
      </c>
      <c r="P38" s="7">
        <f t="shared" si="11"/>
        <v>8</v>
      </c>
      <c r="Q38" s="8" t="e">
        <f>+P38/#REF!</f>
        <v>#REF!</v>
      </c>
      <c r="R38" s="8" t="e">
        <f t="shared" si="12"/>
        <v>#REF!</v>
      </c>
      <c r="S38" s="5" t="e">
        <f t="shared" si="13"/>
        <v>#REF!</v>
      </c>
    </row>
    <row r="39" spans="1:19" s="13" customFormat="1" ht="16.5" customHeight="1">
      <c r="A39" s="15">
        <f t="shared" si="1"/>
        <v>31</v>
      </c>
      <c r="B39" s="16" t="s">
        <v>129</v>
      </c>
      <c r="C39" s="17" t="s">
        <v>130</v>
      </c>
      <c r="D39" s="26" t="s">
        <v>131</v>
      </c>
      <c r="E39" s="19" t="s">
        <v>132</v>
      </c>
      <c r="F39" s="5">
        <f t="shared" si="2"/>
        <v>52</v>
      </c>
      <c r="G39" s="5">
        <f t="shared" si="3"/>
        <v>8</v>
      </c>
      <c r="H39" s="5">
        <f t="shared" si="4"/>
        <v>6</v>
      </c>
      <c r="I39" s="5">
        <f t="shared" si="5"/>
        <v>0</v>
      </c>
      <c r="J39" s="5">
        <f t="shared" si="6"/>
        <v>0</v>
      </c>
      <c r="K39" s="5">
        <f t="shared" si="7"/>
        <v>2</v>
      </c>
      <c r="L39" s="5">
        <f t="shared" si="8"/>
        <v>4</v>
      </c>
      <c r="M39" s="5">
        <f t="shared" si="9"/>
        <v>32</v>
      </c>
      <c r="N39" s="7">
        <f t="shared" si="10"/>
        <v>8</v>
      </c>
      <c r="O39" s="7">
        <f t="shared" si="0"/>
        <v>8</v>
      </c>
      <c r="P39" s="7">
        <f t="shared" si="11"/>
        <v>8</v>
      </c>
      <c r="Q39" s="8" t="e">
        <f>+P39/#REF!</f>
        <v>#REF!</v>
      </c>
      <c r="R39" s="8" t="e">
        <f t="shared" si="12"/>
        <v>#REF!</v>
      </c>
      <c r="S39" s="5" t="e">
        <f t="shared" si="13"/>
        <v>#REF!</v>
      </c>
    </row>
    <row r="40" spans="1:19" s="13" customFormat="1" ht="16.5" customHeight="1">
      <c r="A40" s="15">
        <f t="shared" si="1"/>
        <v>32</v>
      </c>
      <c r="B40" s="24" t="s">
        <v>133</v>
      </c>
      <c r="C40" s="17" t="s">
        <v>134</v>
      </c>
      <c r="D40" s="18" t="s">
        <v>135</v>
      </c>
      <c r="E40" s="19" t="s">
        <v>136</v>
      </c>
      <c r="F40" s="5">
        <f t="shared" si="2"/>
        <v>65</v>
      </c>
      <c r="G40" s="5">
        <f t="shared" si="3"/>
        <v>11</v>
      </c>
      <c r="H40" s="5">
        <f t="shared" si="4"/>
        <v>10</v>
      </c>
      <c r="I40" s="5">
        <f t="shared" si="5"/>
        <v>0</v>
      </c>
      <c r="J40" s="5">
        <f t="shared" si="6"/>
        <v>0</v>
      </c>
      <c r="K40" s="5">
        <f t="shared" si="7"/>
        <v>0</v>
      </c>
      <c r="L40" s="5">
        <f t="shared" si="8"/>
        <v>0</v>
      </c>
      <c r="M40" s="5">
        <f t="shared" si="9"/>
        <v>44</v>
      </c>
      <c r="N40" s="7">
        <f t="shared" si="10"/>
        <v>11</v>
      </c>
      <c r="O40" s="7">
        <f t="shared" si="0"/>
        <v>11</v>
      </c>
      <c r="P40" s="7">
        <f t="shared" si="11"/>
        <v>11</v>
      </c>
      <c r="Q40" s="8" t="e">
        <f>+P40/#REF!</f>
        <v>#REF!</v>
      </c>
      <c r="R40" s="8" t="e">
        <f t="shared" si="12"/>
        <v>#REF!</v>
      </c>
      <c r="S40" s="5" t="e">
        <f t="shared" si="13"/>
        <v>#REF!</v>
      </c>
    </row>
    <row r="41" spans="1:19" s="14" customFormat="1" ht="16.5" customHeight="1">
      <c r="A41" s="15">
        <f t="shared" si="1"/>
        <v>33</v>
      </c>
      <c r="B41" s="24" t="s">
        <v>133</v>
      </c>
      <c r="C41" s="17" t="s">
        <v>137</v>
      </c>
      <c r="D41" s="18" t="s">
        <v>138</v>
      </c>
      <c r="E41" s="19" t="s">
        <v>132</v>
      </c>
      <c r="F41" s="5">
        <f t="shared" si="2"/>
        <v>52</v>
      </c>
      <c r="G41" s="5">
        <f t="shared" si="3"/>
        <v>8</v>
      </c>
      <c r="H41" s="5">
        <f t="shared" si="4"/>
        <v>6</v>
      </c>
      <c r="I41" s="5">
        <f t="shared" si="5"/>
        <v>0</v>
      </c>
      <c r="J41" s="5">
        <f t="shared" si="6"/>
        <v>0</v>
      </c>
      <c r="K41" s="5">
        <f t="shared" si="7"/>
        <v>2</v>
      </c>
      <c r="L41" s="5">
        <f t="shared" si="8"/>
        <v>4</v>
      </c>
      <c r="M41" s="5">
        <f t="shared" si="9"/>
        <v>32</v>
      </c>
      <c r="N41" s="7">
        <f t="shared" si="10"/>
        <v>8</v>
      </c>
      <c r="O41" s="7">
        <f t="shared" si="0"/>
        <v>8</v>
      </c>
      <c r="P41" s="7">
        <f t="shared" si="11"/>
        <v>8</v>
      </c>
      <c r="Q41" s="8" t="e">
        <f>+P41/#REF!</f>
        <v>#REF!</v>
      </c>
      <c r="R41" s="8" t="e">
        <f t="shared" si="12"/>
        <v>#REF!</v>
      </c>
      <c r="S41" s="5" t="e">
        <f t="shared" si="13"/>
        <v>#REF!</v>
      </c>
    </row>
    <row r="42" spans="1:19" s="14" customFormat="1" ht="16.5" customHeight="1">
      <c r="A42" s="15">
        <f t="shared" si="1"/>
        <v>34</v>
      </c>
      <c r="B42" s="16" t="s">
        <v>139</v>
      </c>
      <c r="C42" s="25" t="s">
        <v>140</v>
      </c>
      <c r="D42" s="26" t="s">
        <v>141</v>
      </c>
      <c r="E42" s="19" t="s">
        <v>142</v>
      </c>
      <c r="F42" s="5">
        <f t="shared" si="2"/>
        <v>46</v>
      </c>
      <c r="G42" s="5">
        <f t="shared" si="3"/>
        <v>7</v>
      </c>
      <c r="H42" s="5">
        <f t="shared" si="4"/>
        <v>5</v>
      </c>
      <c r="I42" s="5">
        <f t="shared" si="5"/>
        <v>0</v>
      </c>
      <c r="J42" s="5">
        <f t="shared" si="6"/>
        <v>0</v>
      </c>
      <c r="K42" s="5">
        <f t="shared" si="7"/>
        <v>2</v>
      </c>
      <c r="L42" s="5">
        <f t="shared" si="8"/>
        <v>4</v>
      </c>
      <c r="M42" s="5">
        <f t="shared" si="9"/>
        <v>28</v>
      </c>
      <c r="N42" s="7">
        <f t="shared" si="10"/>
        <v>7</v>
      </c>
      <c r="O42" s="7">
        <f t="shared" si="0"/>
        <v>7</v>
      </c>
      <c r="P42" s="7">
        <f t="shared" si="11"/>
        <v>7</v>
      </c>
      <c r="Q42" s="8" t="e">
        <f>+P42/#REF!</f>
        <v>#REF!</v>
      </c>
      <c r="R42" s="8" t="e">
        <f t="shared" si="12"/>
        <v>#REF!</v>
      </c>
      <c r="S42" s="5" t="e">
        <f t="shared" si="13"/>
        <v>#REF!</v>
      </c>
    </row>
    <row r="43" spans="1:19" s="14" customFormat="1" ht="16.5" customHeight="1">
      <c r="A43" s="15">
        <f t="shared" si="1"/>
        <v>35</v>
      </c>
      <c r="B43" s="24" t="s">
        <v>143</v>
      </c>
      <c r="C43" s="17" t="s">
        <v>144</v>
      </c>
      <c r="D43" s="18" t="s">
        <v>145</v>
      </c>
      <c r="E43" s="19" t="s">
        <v>146</v>
      </c>
      <c r="F43" s="5">
        <f t="shared" si="2"/>
        <v>41</v>
      </c>
      <c r="G43" s="5">
        <f t="shared" si="3"/>
        <v>7</v>
      </c>
      <c r="H43" s="5">
        <f t="shared" si="4"/>
        <v>6</v>
      </c>
      <c r="I43" s="5">
        <f t="shared" si="5"/>
        <v>0</v>
      </c>
      <c r="J43" s="5">
        <f t="shared" si="6"/>
        <v>0</v>
      </c>
      <c r="K43" s="5">
        <f t="shared" si="7"/>
        <v>0</v>
      </c>
      <c r="L43" s="5">
        <f t="shared" si="8"/>
        <v>0</v>
      </c>
      <c r="M43" s="5">
        <f t="shared" si="9"/>
        <v>28</v>
      </c>
      <c r="N43" s="7">
        <f t="shared" si="10"/>
        <v>7</v>
      </c>
      <c r="O43" s="7">
        <f t="shared" si="0"/>
        <v>7</v>
      </c>
      <c r="P43" s="7">
        <f t="shared" si="11"/>
        <v>7</v>
      </c>
      <c r="Q43" s="8" t="e">
        <f>+P43/#REF!</f>
        <v>#REF!</v>
      </c>
      <c r="R43" s="8" t="e">
        <f t="shared" si="12"/>
        <v>#REF!</v>
      </c>
      <c r="S43" s="5" t="e">
        <f t="shared" si="13"/>
        <v>#REF!</v>
      </c>
    </row>
    <row r="44" spans="1:19" s="14" customFormat="1" ht="16.5" customHeight="1">
      <c r="A44" s="15">
        <f t="shared" si="1"/>
        <v>36</v>
      </c>
      <c r="B44" s="16" t="s">
        <v>147</v>
      </c>
      <c r="C44" s="25" t="s">
        <v>148</v>
      </c>
      <c r="D44" s="26" t="s">
        <v>149</v>
      </c>
      <c r="E44" s="19" t="s">
        <v>150</v>
      </c>
      <c r="F44" s="5">
        <f t="shared" si="2"/>
        <v>40</v>
      </c>
      <c r="G44" s="5">
        <f t="shared" si="3"/>
        <v>6</v>
      </c>
      <c r="H44" s="5">
        <f t="shared" si="4"/>
        <v>4</v>
      </c>
      <c r="I44" s="5">
        <f t="shared" si="5"/>
        <v>0</v>
      </c>
      <c r="J44" s="5">
        <f t="shared" si="6"/>
        <v>0</v>
      </c>
      <c r="K44" s="5">
        <f t="shared" si="7"/>
        <v>2</v>
      </c>
      <c r="L44" s="5">
        <f t="shared" si="8"/>
        <v>4</v>
      </c>
      <c r="M44" s="5">
        <f t="shared" si="9"/>
        <v>24</v>
      </c>
      <c r="N44" s="7">
        <f t="shared" si="10"/>
        <v>6</v>
      </c>
      <c r="O44" s="7">
        <f t="shared" si="0"/>
        <v>6</v>
      </c>
      <c r="P44" s="7">
        <f t="shared" si="11"/>
        <v>6</v>
      </c>
      <c r="Q44" s="8" t="e">
        <f>+P44/#REF!</f>
        <v>#REF!</v>
      </c>
      <c r="R44" s="8" t="e">
        <f t="shared" si="12"/>
        <v>#REF!</v>
      </c>
      <c r="S44" s="5" t="e">
        <f t="shared" si="13"/>
        <v>#REF!</v>
      </c>
    </row>
    <row r="45" spans="1:19" s="14" customFormat="1" ht="16.5" customHeight="1">
      <c r="A45" s="15">
        <f t="shared" si="1"/>
        <v>37</v>
      </c>
      <c r="B45" s="24" t="s">
        <v>151</v>
      </c>
      <c r="C45" s="17" t="s">
        <v>152</v>
      </c>
      <c r="D45" s="26" t="s">
        <v>153</v>
      </c>
      <c r="E45" s="19" t="s">
        <v>154</v>
      </c>
      <c r="F45" s="5">
        <f t="shared" si="2"/>
        <v>52</v>
      </c>
      <c r="G45" s="5">
        <f t="shared" si="3"/>
        <v>8</v>
      </c>
      <c r="H45" s="5">
        <f t="shared" si="4"/>
        <v>6</v>
      </c>
      <c r="I45" s="5">
        <f t="shared" si="5"/>
        <v>0</v>
      </c>
      <c r="J45" s="5">
        <f t="shared" si="6"/>
        <v>0</v>
      </c>
      <c r="K45" s="5">
        <f t="shared" si="7"/>
        <v>2</v>
      </c>
      <c r="L45" s="5">
        <f t="shared" si="8"/>
        <v>4</v>
      </c>
      <c r="M45" s="5">
        <f t="shared" si="9"/>
        <v>32</v>
      </c>
      <c r="N45" s="7">
        <f t="shared" si="10"/>
        <v>8</v>
      </c>
      <c r="O45" s="7">
        <f t="shared" si="0"/>
        <v>8</v>
      </c>
      <c r="P45" s="7">
        <f t="shared" si="11"/>
        <v>8</v>
      </c>
      <c r="Q45" s="8" t="e">
        <f>+P45/#REF!</f>
        <v>#REF!</v>
      </c>
      <c r="R45" s="8" t="e">
        <f t="shared" si="12"/>
        <v>#REF!</v>
      </c>
      <c r="S45" s="5" t="e">
        <f t="shared" si="13"/>
        <v>#REF!</v>
      </c>
    </row>
    <row r="46" spans="1:19" s="14" customFormat="1" ht="16.5" customHeight="1">
      <c r="A46" s="15">
        <f t="shared" si="1"/>
        <v>38</v>
      </c>
      <c r="B46" s="16" t="s">
        <v>155</v>
      </c>
      <c r="C46" s="25" t="s">
        <v>156</v>
      </c>
      <c r="D46" s="26" t="s">
        <v>157</v>
      </c>
      <c r="E46" s="19" t="s">
        <v>158</v>
      </c>
      <c r="F46" s="5">
        <f t="shared" si="2"/>
        <v>42</v>
      </c>
      <c r="G46" s="5">
        <f t="shared" si="3"/>
        <v>7</v>
      </c>
      <c r="H46" s="5">
        <f t="shared" si="4"/>
        <v>6</v>
      </c>
      <c r="I46" s="5">
        <f t="shared" si="5"/>
        <v>0</v>
      </c>
      <c r="J46" s="5">
        <f t="shared" si="6"/>
        <v>0</v>
      </c>
      <c r="K46" s="5">
        <f t="shared" si="7"/>
        <v>1</v>
      </c>
      <c r="L46" s="5">
        <f t="shared" si="8"/>
        <v>0</v>
      </c>
      <c r="M46" s="5">
        <f t="shared" si="9"/>
        <v>28</v>
      </c>
      <c r="N46" s="7">
        <f t="shared" si="10"/>
        <v>7</v>
      </c>
      <c r="O46" s="7">
        <f t="shared" si="0"/>
        <v>7</v>
      </c>
      <c r="P46" s="7">
        <f t="shared" si="11"/>
        <v>7</v>
      </c>
      <c r="Q46" s="8" t="e">
        <f>+P46/#REF!</f>
        <v>#REF!</v>
      </c>
      <c r="R46" s="8" t="e">
        <f t="shared" si="12"/>
        <v>#REF!</v>
      </c>
      <c r="S46" s="5" t="e">
        <f t="shared" si="13"/>
        <v>#REF!</v>
      </c>
    </row>
    <row r="47" spans="1:19" s="14" customFormat="1" ht="16.5" customHeight="1">
      <c r="A47" s="15">
        <f t="shared" si="1"/>
        <v>39</v>
      </c>
      <c r="B47" s="16" t="s">
        <v>155</v>
      </c>
      <c r="C47" s="17" t="s">
        <v>159</v>
      </c>
      <c r="D47" s="26" t="s">
        <v>160</v>
      </c>
      <c r="E47" s="19" t="s">
        <v>116</v>
      </c>
      <c r="F47" s="5">
        <f t="shared" si="2"/>
        <v>55</v>
      </c>
      <c r="G47" s="5">
        <f t="shared" si="3"/>
        <v>9</v>
      </c>
      <c r="H47" s="5">
        <f t="shared" si="4"/>
        <v>6</v>
      </c>
      <c r="I47" s="5">
        <f t="shared" si="5"/>
        <v>0</v>
      </c>
      <c r="J47" s="5">
        <f t="shared" si="6"/>
        <v>0</v>
      </c>
      <c r="K47" s="5">
        <f t="shared" si="7"/>
        <v>4</v>
      </c>
      <c r="L47" s="5">
        <f t="shared" si="8"/>
        <v>4</v>
      </c>
      <c r="M47" s="5">
        <f t="shared" si="9"/>
        <v>32</v>
      </c>
      <c r="N47" s="7">
        <f t="shared" si="10"/>
        <v>8</v>
      </c>
      <c r="O47" s="7">
        <f t="shared" si="0"/>
        <v>8</v>
      </c>
      <c r="P47" s="7">
        <f t="shared" si="11"/>
        <v>8</v>
      </c>
      <c r="Q47" s="8" t="e">
        <f>+P47/#REF!</f>
        <v>#REF!</v>
      </c>
      <c r="R47" s="8" t="e">
        <f t="shared" si="12"/>
        <v>#REF!</v>
      </c>
      <c r="S47" s="5" t="e">
        <f t="shared" si="13"/>
        <v>#REF!</v>
      </c>
    </row>
    <row r="48" spans="1:19" s="14" customFormat="1" ht="16.5" customHeight="1">
      <c r="A48" s="15">
        <f t="shared" si="1"/>
        <v>40</v>
      </c>
      <c r="B48" s="24" t="s">
        <v>161</v>
      </c>
      <c r="C48" s="25" t="s">
        <v>162</v>
      </c>
      <c r="D48" s="18" t="s">
        <v>163</v>
      </c>
      <c r="E48" s="19" t="s">
        <v>164</v>
      </c>
      <c r="F48" s="5">
        <f t="shared" si="2"/>
        <v>55</v>
      </c>
      <c r="G48" s="5">
        <f t="shared" si="3"/>
        <v>9</v>
      </c>
      <c r="H48" s="5">
        <f t="shared" si="4"/>
        <v>6</v>
      </c>
      <c r="I48" s="5">
        <f t="shared" si="5"/>
        <v>0</v>
      </c>
      <c r="J48" s="5">
        <f t="shared" si="6"/>
        <v>0</v>
      </c>
      <c r="K48" s="5">
        <f t="shared" si="7"/>
        <v>4</v>
      </c>
      <c r="L48" s="5">
        <f t="shared" si="8"/>
        <v>4</v>
      </c>
      <c r="M48" s="5">
        <f t="shared" si="9"/>
        <v>32</v>
      </c>
      <c r="N48" s="7">
        <f t="shared" si="10"/>
        <v>8</v>
      </c>
      <c r="O48" s="7">
        <f t="shared" si="0"/>
        <v>8</v>
      </c>
      <c r="P48" s="7">
        <f t="shared" si="11"/>
        <v>8</v>
      </c>
      <c r="Q48" s="8" t="e">
        <f>+P48/#REF!</f>
        <v>#REF!</v>
      </c>
      <c r="R48" s="8" t="e">
        <f t="shared" si="12"/>
        <v>#REF!</v>
      </c>
      <c r="S48" s="5" t="e">
        <f t="shared" si="13"/>
        <v>#REF!</v>
      </c>
    </row>
    <row r="49" spans="1:19" s="14" customFormat="1" ht="16.5" customHeight="1">
      <c r="A49" s="15">
        <f t="shared" si="1"/>
        <v>41</v>
      </c>
      <c r="B49" s="24" t="s">
        <v>165</v>
      </c>
      <c r="C49" s="17" t="s">
        <v>166</v>
      </c>
      <c r="D49" s="18" t="s">
        <v>167</v>
      </c>
      <c r="E49" s="19" t="s">
        <v>168</v>
      </c>
      <c r="F49" s="5">
        <f t="shared" si="2"/>
        <v>47</v>
      </c>
      <c r="G49" s="5">
        <f t="shared" si="3"/>
        <v>8</v>
      </c>
      <c r="H49" s="5">
        <f t="shared" si="4"/>
        <v>7</v>
      </c>
      <c r="I49" s="5">
        <f t="shared" si="5"/>
        <v>0</v>
      </c>
      <c r="J49" s="5">
        <f t="shared" si="6"/>
        <v>0</v>
      </c>
      <c r="K49" s="5">
        <f t="shared" si="7"/>
        <v>0</v>
      </c>
      <c r="L49" s="5">
        <f t="shared" si="8"/>
        <v>0</v>
      </c>
      <c r="M49" s="5">
        <f t="shared" si="9"/>
        <v>32</v>
      </c>
      <c r="N49" s="7">
        <f t="shared" si="10"/>
        <v>8</v>
      </c>
      <c r="O49" s="7">
        <f t="shared" si="0"/>
        <v>8</v>
      </c>
      <c r="P49" s="7">
        <f t="shared" si="11"/>
        <v>8</v>
      </c>
      <c r="Q49" s="8" t="e">
        <f>+P49/#REF!</f>
        <v>#REF!</v>
      </c>
      <c r="R49" s="8" t="e">
        <f t="shared" si="12"/>
        <v>#REF!</v>
      </c>
      <c r="S49" s="5" t="e">
        <f t="shared" si="13"/>
        <v>#REF!</v>
      </c>
    </row>
    <row r="50" spans="1:19" s="14" customFormat="1" ht="16.5" customHeight="1">
      <c r="A50" s="15"/>
      <c r="B50" s="16" t="s">
        <v>161</v>
      </c>
      <c r="C50" s="25" t="s">
        <v>169</v>
      </c>
      <c r="D50" s="26" t="s">
        <v>170</v>
      </c>
      <c r="E50" s="19" t="s">
        <v>171</v>
      </c>
      <c r="F50" s="5">
        <f>LEN(E50)</f>
        <v>41</v>
      </c>
      <c r="G50" s="5">
        <f>LEN(E50)-LEN(SUBSTITUTE(E50,":",""))</f>
        <v>7</v>
      </c>
      <c r="H50" s="5">
        <f>LEN(E50)-LEN(SUBSTITUTE(E50,"-",""))</f>
        <v>6</v>
      </c>
      <c r="I50" s="5">
        <f>LEN(E50)-LEN(SUBSTITUTE(E50,",",""))</f>
        <v>0</v>
      </c>
      <c r="J50" s="5">
        <f>LEN(E50)-LEN(SUBSTITUTE(E50,".",""))</f>
        <v>0</v>
      </c>
      <c r="K50" s="5">
        <f>LEN(E50)-LEN(SUBSTITUTE(E50," ",""))</f>
        <v>0</v>
      </c>
      <c r="L50" s="5">
        <f>LEN(E50)-LEN(SUBSTITUTE(E50,"C/Ct",""))</f>
        <v>0</v>
      </c>
      <c r="M50" s="5">
        <f>+F50-G50-H50-I50-J50-K50-L50</f>
        <v>28</v>
      </c>
      <c r="N50" s="7">
        <f>+M50/4</f>
        <v>7</v>
      </c>
      <c r="O50" s="7">
        <f>IF(N50&lt;=0.5,1,N50)</f>
        <v>7</v>
      </c>
      <c r="P50" s="7">
        <f>IF(F50&lt;&gt;0,(IF(O50=1.5,1,O50)),0)</f>
        <v>7</v>
      </c>
      <c r="Q50" s="8" t="e">
        <f>+P50/#REF!</f>
        <v>#REF!</v>
      </c>
      <c r="R50" s="8" t="e">
        <f>IF(P50&lt;&gt;0,(IF(Q50&lt;=0.5,1,Q50)),0)</f>
        <v>#REF!</v>
      </c>
      <c r="S50" s="5" t="e">
        <f>ROUND(R50,0)</f>
        <v>#REF!</v>
      </c>
    </row>
    <row r="51" spans="1:19" s="14" customFormat="1" ht="16.5" customHeight="1">
      <c r="A51" s="15">
        <f t="shared" si="1"/>
        <v>43</v>
      </c>
      <c r="B51" s="16" t="s">
        <v>165</v>
      </c>
      <c r="C51" s="25" t="s">
        <v>172</v>
      </c>
      <c r="D51" s="26" t="s">
        <v>173</v>
      </c>
      <c r="E51" s="19" t="s">
        <v>174</v>
      </c>
      <c r="F51" s="5">
        <f t="shared" si="2"/>
        <v>55</v>
      </c>
      <c r="G51" s="5">
        <f t="shared" si="3"/>
        <v>9</v>
      </c>
      <c r="H51" s="5">
        <f t="shared" si="4"/>
        <v>6</v>
      </c>
      <c r="I51" s="5">
        <f t="shared" si="5"/>
        <v>0</v>
      </c>
      <c r="J51" s="5">
        <f t="shared" si="6"/>
        <v>0</v>
      </c>
      <c r="K51" s="5">
        <f t="shared" si="7"/>
        <v>4</v>
      </c>
      <c r="L51" s="5">
        <f t="shared" si="8"/>
        <v>4</v>
      </c>
      <c r="M51" s="5">
        <f t="shared" si="9"/>
        <v>32</v>
      </c>
      <c r="N51" s="7">
        <f t="shared" si="10"/>
        <v>8</v>
      </c>
      <c r="O51" s="7">
        <f t="shared" si="0"/>
        <v>8</v>
      </c>
      <c r="P51" s="7">
        <f t="shared" si="11"/>
        <v>8</v>
      </c>
      <c r="Q51" s="8" t="e">
        <f>+P51/#REF!</f>
        <v>#REF!</v>
      </c>
      <c r="R51" s="8" t="e">
        <f t="shared" si="12"/>
        <v>#REF!</v>
      </c>
      <c r="S51" s="5" t="e">
        <f t="shared" si="13"/>
        <v>#REF!</v>
      </c>
    </row>
    <row r="52" spans="1:19" s="13" customFormat="1" ht="16.5" customHeight="1">
      <c r="A52" s="15">
        <f t="shared" si="1"/>
        <v>44</v>
      </c>
      <c r="B52" s="24" t="s">
        <v>21</v>
      </c>
      <c r="C52" s="17" t="s">
        <v>175</v>
      </c>
      <c r="D52" s="26" t="s">
        <v>176</v>
      </c>
      <c r="E52" s="19" t="s">
        <v>177</v>
      </c>
      <c r="F52" s="5">
        <f t="shared" si="2"/>
        <v>55</v>
      </c>
      <c r="G52" s="5">
        <f t="shared" si="3"/>
        <v>9</v>
      </c>
      <c r="H52" s="5">
        <f t="shared" si="4"/>
        <v>6</v>
      </c>
      <c r="I52" s="5">
        <f t="shared" si="5"/>
        <v>0</v>
      </c>
      <c r="J52" s="5">
        <f t="shared" si="6"/>
        <v>0</v>
      </c>
      <c r="K52" s="5">
        <f t="shared" si="7"/>
        <v>4</v>
      </c>
      <c r="L52" s="5">
        <f t="shared" si="8"/>
        <v>4</v>
      </c>
      <c r="M52" s="5">
        <f t="shared" si="9"/>
        <v>32</v>
      </c>
      <c r="N52" s="7">
        <f t="shared" si="10"/>
        <v>8</v>
      </c>
      <c r="O52" s="7">
        <f t="shared" si="0"/>
        <v>8</v>
      </c>
      <c r="P52" s="7">
        <f t="shared" si="11"/>
        <v>8</v>
      </c>
      <c r="Q52" s="8" t="e">
        <f>+P52/#REF!</f>
        <v>#REF!</v>
      </c>
      <c r="R52" s="8" t="e">
        <f t="shared" si="12"/>
        <v>#REF!</v>
      </c>
      <c r="S52" s="5" t="e">
        <f t="shared" si="13"/>
        <v>#REF!</v>
      </c>
    </row>
    <row r="53" spans="1:19" s="14" customFormat="1" ht="16.5" customHeight="1">
      <c r="A53" s="15">
        <f t="shared" si="1"/>
        <v>45</v>
      </c>
      <c r="B53" s="24" t="s">
        <v>21</v>
      </c>
      <c r="C53" s="17" t="s">
        <v>178</v>
      </c>
      <c r="D53" s="26" t="s">
        <v>179</v>
      </c>
      <c r="E53" s="19" t="s">
        <v>180</v>
      </c>
      <c r="F53" s="5">
        <f t="shared" si="2"/>
        <v>60</v>
      </c>
      <c r="G53" s="5">
        <f t="shared" si="3"/>
        <v>10</v>
      </c>
      <c r="H53" s="5">
        <f t="shared" si="4"/>
        <v>7</v>
      </c>
      <c r="I53" s="5">
        <f t="shared" si="5"/>
        <v>0</v>
      </c>
      <c r="J53" s="5">
        <f t="shared" si="6"/>
        <v>0</v>
      </c>
      <c r="K53" s="5">
        <f t="shared" si="7"/>
        <v>3</v>
      </c>
      <c r="L53" s="5">
        <f t="shared" si="8"/>
        <v>4</v>
      </c>
      <c r="M53" s="5">
        <f t="shared" si="9"/>
        <v>36</v>
      </c>
      <c r="N53" s="7">
        <f t="shared" si="10"/>
        <v>9</v>
      </c>
      <c r="O53" s="7">
        <f t="shared" si="0"/>
        <v>9</v>
      </c>
      <c r="P53" s="7">
        <f t="shared" si="11"/>
        <v>9</v>
      </c>
      <c r="Q53" s="8" t="e">
        <f>+P53/#REF!</f>
        <v>#REF!</v>
      </c>
      <c r="R53" s="8" t="e">
        <f t="shared" si="12"/>
        <v>#REF!</v>
      </c>
      <c r="S53" s="5" t="e">
        <f t="shared" si="13"/>
        <v>#REF!</v>
      </c>
    </row>
    <row r="54" spans="1:19" s="14" customFormat="1" ht="16.5" customHeight="1">
      <c r="A54" s="15">
        <f t="shared" si="1"/>
        <v>46</v>
      </c>
      <c r="B54" s="16" t="s">
        <v>21</v>
      </c>
      <c r="C54" s="25" t="s">
        <v>181</v>
      </c>
      <c r="D54" s="26" t="s">
        <v>182</v>
      </c>
      <c r="E54" s="19" t="s">
        <v>183</v>
      </c>
      <c r="F54" s="5">
        <f t="shared" si="2"/>
        <v>35</v>
      </c>
      <c r="G54" s="5">
        <f t="shared" si="3"/>
        <v>6</v>
      </c>
      <c r="H54" s="5">
        <f t="shared" si="4"/>
        <v>5</v>
      </c>
      <c r="I54" s="5">
        <f t="shared" si="5"/>
        <v>0</v>
      </c>
      <c r="J54" s="5">
        <f t="shared" si="6"/>
        <v>0</v>
      </c>
      <c r="K54" s="5">
        <f t="shared" si="7"/>
        <v>0</v>
      </c>
      <c r="L54" s="5">
        <f t="shared" si="8"/>
        <v>0</v>
      </c>
      <c r="M54" s="5">
        <f t="shared" si="9"/>
        <v>24</v>
      </c>
      <c r="N54" s="7">
        <f t="shared" si="10"/>
        <v>6</v>
      </c>
      <c r="O54" s="7">
        <f t="shared" si="0"/>
        <v>6</v>
      </c>
      <c r="P54" s="7">
        <f t="shared" si="11"/>
        <v>6</v>
      </c>
      <c r="Q54" s="8" t="e">
        <f>+P54/#REF!</f>
        <v>#REF!</v>
      </c>
      <c r="R54" s="8" t="e">
        <f t="shared" si="12"/>
        <v>#REF!</v>
      </c>
      <c r="S54" s="5" t="e">
        <f t="shared" si="13"/>
        <v>#REF!</v>
      </c>
    </row>
    <row r="55" spans="1:19" s="14" customFormat="1" ht="16.5" customHeight="1">
      <c r="A55" s="15">
        <f t="shared" si="1"/>
        <v>47</v>
      </c>
      <c r="B55" s="24" t="s">
        <v>21</v>
      </c>
      <c r="C55" s="17" t="s">
        <v>184</v>
      </c>
      <c r="D55" s="18" t="s">
        <v>185</v>
      </c>
      <c r="E55" s="19" t="s">
        <v>186</v>
      </c>
      <c r="F55" s="5">
        <f t="shared" si="2"/>
        <v>41</v>
      </c>
      <c r="G55" s="5">
        <f t="shared" si="3"/>
        <v>7</v>
      </c>
      <c r="H55" s="5">
        <f t="shared" si="4"/>
        <v>6</v>
      </c>
      <c r="I55" s="5">
        <f t="shared" si="5"/>
        <v>0</v>
      </c>
      <c r="J55" s="5">
        <f t="shared" si="6"/>
        <v>0</v>
      </c>
      <c r="K55" s="5">
        <f t="shared" si="7"/>
        <v>0</v>
      </c>
      <c r="L55" s="5">
        <f t="shared" si="8"/>
        <v>0</v>
      </c>
      <c r="M55" s="5">
        <f t="shared" si="9"/>
        <v>28</v>
      </c>
      <c r="N55" s="7">
        <f t="shared" si="10"/>
        <v>7</v>
      </c>
      <c r="O55" s="7">
        <f t="shared" si="0"/>
        <v>7</v>
      </c>
      <c r="P55" s="7">
        <f t="shared" si="11"/>
        <v>7</v>
      </c>
      <c r="Q55" s="8" t="e">
        <f>+P55/#REF!</f>
        <v>#REF!</v>
      </c>
      <c r="R55" s="8" t="e">
        <f t="shared" si="12"/>
        <v>#REF!</v>
      </c>
      <c r="S55" s="5" t="e">
        <f t="shared" si="13"/>
        <v>#REF!</v>
      </c>
    </row>
    <row r="56" spans="1:19" s="13" customFormat="1" ht="16.5" customHeight="1">
      <c r="A56" s="15">
        <f t="shared" si="1"/>
        <v>48</v>
      </c>
      <c r="B56" s="24" t="s">
        <v>21</v>
      </c>
      <c r="C56" s="17" t="s">
        <v>22</v>
      </c>
      <c r="D56" s="18" t="s">
        <v>23</v>
      </c>
      <c r="E56" s="19" t="s">
        <v>187</v>
      </c>
      <c r="F56" s="5">
        <f t="shared" si="2"/>
        <v>52</v>
      </c>
      <c r="G56" s="5">
        <f t="shared" si="3"/>
        <v>8</v>
      </c>
      <c r="H56" s="5">
        <f t="shared" si="4"/>
        <v>6</v>
      </c>
      <c r="I56" s="5">
        <f t="shared" si="5"/>
        <v>0</v>
      </c>
      <c r="J56" s="5">
        <f t="shared" si="6"/>
        <v>0</v>
      </c>
      <c r="K56" s="5">
        <f t="shared" si="7"/>
        <v>2</v>
      </c>
      <c r="L56" s="5">
        <f t="shared" si="8"/>
        <v>4</v>
      </c>
      <c r="M56" s="5">
        <f t="shared" si="9"/>
        <v>32</v>
      </c>
      <c r="N56" s="7">
        <f t="shared" si="10"/>
        <v>8</v>
      </c>
      <c r="O56" s="7">
        <f t="shared" si="0"/>
        <v>8</v>
      </c>
      <c r="P56" s="7">
        <f t="shared" si="11"/>
        <v>8</v>
      </c>
      <c r="Q56" s="8" t="e">
        <f>+P56/#REF!</f>
        <v>#REF!</v>
      </c>
      <c r="R56" s="8" t="e">
        <f t="shared" si="12"/>
        <v>#REF!</v>
      </c>
      <c r="S56" s="5" t="e">
        <f t="shared" si="13"/>
        <v>#REF!</v>
      </c>
    </row>
    <row r="57" spans="1:19" s="14" customFormat="1" ht="16.5" customHeight="1">
      <c r="A57" s="15">
        <f t="shared" si="1"/>
        <v>49</v>
      </c>
      <c r="B57" s="24" t="s">
        <v>21</v>
      </c>
      <c r="C57" s="17" t="s">
        <v>188</v>
      </c>
      <c r="D57" s="18" t="s">
        <v>189</v>
      </c>
      <c r="E57" s="19" t="s">
        <v>190</v>
      </c>
      <c r="F57" s="5">
        <f t="shared" si="2"/>
        <v>55</v>
      </c>
      <c r="G57" s="5">
        <f t="shared" si="3"/>
        <v>9</v>
      </c>
      <c r="H57" s="5">
        <f t="shared" si="4"/>
        <v>6</v>
      </c>
      <c r="I57" s="5">
        <f t="shared" si="5"/>
        <v>0</v>
      </c>
      <c r="J57" s="5">
        <f t="shared" si="6"/>
        <v>0</v>
      </c>
      <c r="K57" s="5">
        <f t="shared" si="7"/>
        <v>4</v>
      </c>
      <c r="L57" s="5">
        <f t="shared" si="8"/>
        <v>4</v>
      </c>
      <c r="M57" s="5">
        <f t="shared" si="9"/>
        <v>32</v>
      </c>
      <c r="N57" s="7">
        <f t="shared" si="10"/>
        <v>8</v>
      </c>
      <c r="O57" s="7">
        <f t="shared" si="0"/>
        <v>8</v>
      </c>
      <c r="P57" s="7">
        <f t="shared" si="11"/>
        <v>8</v>
      </c>
      <c r="Q57" s="8" t="e">
        <f>+P57/#REF!</f>
        <v>#REF!</v>
      </c>
      <c r="R57" s="8" t="e">
        <f t="shared" si="12"/>
        <v>#REF!</v>
      </c>
      <c r="S57" s="5" t="e">
        <f t="shared" si="13"/>
        <v>#REF!</v>
      </c>
    </row>
    <row r="58" spans="1:19" s="13" customFormat="1" ht="16.5" customHeight="1">
      <c r="A58" s="15">
        <f t="shared" si="1"/>
        <v>50</v>
      </c>
      <c r="B58" s="24" t="s">
        <v>21</v>
      </c>
      <c r="C58" s="17" t="s">
        <v>191</v>
      </c>
      <c r="D58" s="18" t="s">
        <v>192</v>
      </c>
      <c r="E58" s="19" t="s">
        <v>193</v>
      </c>
      <c r="F58" s="5">
        <f t="shared" si="2"/>
        <v>55</v>
      </c>
      <c r="G58" s="5">
        <f t="shared" si="3"/>
        <v>9</v>
      </c>
      <c r="H58" s="5">
        <f t="shared" si="4"/>
        <v>6</v>
      </c>
      <c r="I58" s="5">
        <f t="shared" si="5"/>
        <v>0</v>
      </c>
      <c r="J58" s="5">
        <f t="shared" si="6"/>
        <v>0</v>
      </c>
      <c r="K58" s="5">
        <f t="shared" si="7"/>
        <v>4</v>
      </c>
      <c r="L58" s="5">
        <f t="shared" si="8"/>
        <v>4</v>
      </c>
      <c r="M58" s="5">
        <f t="shared" si="9"/>
        <v>32</v>
      </c>
      <c r="N58" s="7">
        <f t="shared" si="10"/>
        <v>8</v>
      </c>
      <c r="O58" s="7">
        <f t="shared" si="0"/>
        <v>8</v>
      </c>
      <c r="P58" s="7">
        <f t="shared" si="11"/>
        <v>8</v>
      </c>
      <c r="Q58" s="8" t="e">
        <f>+P58/#REF!</f>
        <v>#REF!</v>
      </c>
      <c r="R58" s="8" t="e">
        <f t="shared" si="12"/>
        <v>#REF!</v>
      </c>
      <c r="S58" s="5" t="e">
        <f t="shared" si="13"/>
        <v>#REF!</v>
      </c>
    </row>
    <row r="59" spans="1:19" s="13" customFormat="1" ht="16.5" customHeight="1">
      <c r="A59" s="15">
        <f t="shared" si="1"/>
        <v>51</v>
      </c>
      <c r="B59" s="24" t="s">
        <v>21</v>
      </c>
      <c r="C59" s="17" t="s">
        <v>194</v>
      </c>
      <c r="D59" s="18" t="s">
        <v>195</v>
      </c>
      <c r="E59" s="19" t="s">
        <v>196</v>
      </c>
      <c r="F59" s="5">
        <f t="shared" si="2"/>
        <v>83</v>
      </c>
      <c r="G59" s="5">
        <f t="shared" si="3"/>
        <v>13</v>
      </c>
      <c r="H59" s="5">
        <f t="shared" si="4"/>
        <v>11</v>
      </c>
      <c r="I59" s="5">
        <f t="shared" si="5"/>
        <v>0</v>
      </c>
      <c r="J59" s="5">
        <f t="shared" si="6"/>
        <v>0</v>
      </c>
      <c r="K59" s="5">
        <f t="shared" si="7"/>
        <v>3</v>
      </c>
      <c r="L59" s="5">
        <f t="shared" si="8"/>
        <v>4</v>
      </c>
      <c r="M59" s="5">
        <f t="shared" si="9"/>
        <v>52</v>
      </c>
      <c r="N59" s="7">
        <f t="shared" si="10"/>
        <v>13</v>
      </c>
      <c r="O59" s="7">
        <f t="shared" si="0"/>
        <v>13</v>
      </c>
      <c r="P59" s="7">
        <f t="shared" si="11"/>
        <v>13</v>
      </c>
      <c r="Q59" s="8" t="e">
        <f>+P59/#REF!</f>
        <v>#REF!</v>
      </c>
      <c r="R59" s="8" t="e">
        <f t="shared" si="12"/>
        <v>#REF!</v>
      </c>
      <c r="S59" s="5" t="e">
        <f t="shared" si="13"/>
        <v>#REF!</v>
      </c>
    </row>
    <row r="60" spans="1:19" s="14" customFormat="1" ht="16.5" customHeight="1">
      <c r="A60" s="15">
        <f t="shared" si="1"/>
        <v>52</v>
      </c>
      <c r="B60" s="24" t="s">
        <v>21</v>
      </c>
      <c r="C60" s="17" t="s">
        <v>197</v>
      </c>
      <c r="D60" s="18" t="s">
        <v>198</v>
      </c>
      <c r="E60" s="19" t="s">
        <v>199</v>
      </c>
      <c r="F60" s="5">
        <f t="shared" si="2"/>
        <v>58</v>
      </c>
      <c r="G60" s="5">
        <f t="shared" si="3"/>
        <v>9</v>
      </c>
      <c r="H60" s="5">
        <f t="shared" si="4"/>
        <v>7</v>
      </c>
      <c r="I60" s="5">
        <f t="shared" si="5"/>
        <v>0</v>
      </c>
      <c r="J60" s="5">
        <f t="shared" si="6"/>
        <v>0</v>
      </c>
      <c r="K60" s="5">
        <f t="shared" si="7"/>
        <v>2</v>
      </c>
      <c r="L60" s="5">
        <f t="shared" si="8"/>
        <v>4</v>
      </c>
      <c r="M60" s="5">
        <f t="shared" si="9"/>
        <v>36</v>
      </c>
      <c r="N60" s="7">
        <f t="shared" si="10"/>
        <v>9</v>
      </c>
      <c r="O60" s="7">
        <f t="shared" si="0"/>
        <v>9</v>
      </c>
      <c r="P60" s="7">
        <f t="shared" si="11"/>
        <v>9</v>
      </c>
      <c r="Q60" s="8" t="e">
        <f>+P60/#REF!</f>
        <v>#REF!</v>
      </c>
      <c r="R60" s="8" t="e">
        <f t="shared" si="12"/>
        <v>#REF!</v>
      </c>
      <c r="S60" s="5" t="e">
        <f t="shared" si="13"/>
        <v>#REF!</v>
      </c>
    </row>
    <row r="61" spans="1:19" s="13" customFormat="1" ht="16.5" customHeight="1">
      <c r="A61" s="15">
        <f t="shared" si="1"/>
        <v>53</v>
      </c>
      <c r="B61" s="24" t="s">
        <v>21</v>
      </c>
      <c r="C61" s="17" t="s">
        <v>200</v>
      </c>
      <c r="D61" s="18" t="s">
        <v>201</v>
      </c>
      <c r="E61" s="19" t="s">
        <v>202</v>
      </c>
      <c r="F61" s="5">
        <f t="shared" si="2"/>
        <v>37</v>
      </c>
      <c r="G61" s="5">
        <f t="shared" si="3"/>
        <v>6</v>
      </c>
      <c r="H61" s="5">
        <f t="shared" si="4"/>
        <v>3</v>
      </c>
      <c r="I61" s="5">
        <f t="shared" si="5"/>
        <v>0</v>
      </c>
      <c r="J61" s="5">
        <f t="shared" si="6"/>
        <v>0</v>
      </c>
      <c r="K61" s="5">
        <f t="shared" si="7"/>
        <v>4</v>
      </c>
      <c r="L61" s="5">
        <f t="shared" si="8"/>
        <v>4</v>
      </c>
      <c r="M61" s="5">
        <f t="shared" si="9"/>
        <v>20</v>
      </c>
      <c r="N61" s="7">
        <f t="shared" si="10"/>
        <v>5</v>
      </c>
      <c r="O61" s="7">
        <f t="shared" si="0"/>
        <v>5</v>
      </c>
      <c r="P61" s="7">
        <f t="shared" si="11"/>
        <v>5</v>
      </c>
      <c r="Q61" s="8" t="e">
        <f>+P61/#REF!</f>
        <v>#REF!</v>
      </c>
      <c r="R61" s="8" t="e">
        <f t="shared" si="12"/>
        <v>#REF!</v>
      </c>
      <c r="S61" s="5" t="e">
        <f t="shared" si="13"/>
        <v>#REF!</v>
      </c>
    </row>
    <row r="62" spans="1:19" s="13" customFormat="1" ht="16.5" customHeight="1">
      <c r="A62" s="15">
        <f t="shared" si="1"/>
        <v>54</v>
      </c>
      <c r="B62" s="24" t="s">
        <v>203</v>
      </c>
      <c r="C62" s="17" t="s">
        <v>204</v>
      </c>
      <c r="D62" s="18" t="s">
        <v>205</v>
      </c>
      <c r="E62" s="19" t="s">
        <v>206</v>
      </c>
      <c r="F62" s="5">
        <f t="shared" si="2"/>
        <v>55</v>
      </c>
      <c r="G62" s="5">
        <f t="shared" si="3"/>
        <v>9</v>
      </c>
      <c r="H62" s="5">
        <f t="shared" si="4"/>
        <v>6</v>
      </c>
      <c r="I62" s="5">
        <f t="shared" si="5"/>
        <v>0</v>
      </c>
      <c r="J62" s="5">
        <f t="shared" si="6"/>
        <v>0</v>
      </c>
      <c r="K62" s="5">
        <f t="shared" si="7"/>
        <v>4</v>
      </c>
      <c r="L62" s="5">
        <f t="shared" si="8"/>
        <v>4</v>
      </c>
      <c r="M62" s="5">
        <f t="shared" si="9"/>
        <v>32</v>
      </c>
      <c r="N62" s="7">
        <f t="shared" si="10"/>
        <v>8</v>
      </c>
      <c r="O62" s="7">
        <f t="shared" si="0"/>
        <v>8</v>
      </c>
      <c r="P62" s="7">
        <f t="shared" si="11"/>
        <v>8</v>
      </c>
      <c r="Q62" s="8" t="e">
        <f>+P62/#REF!</f>
        <v>#REF!</v>
      </c>
      <c r="R62" s="8" t="e">
        <f t="shared" si="12"/>
        <v>#REF!</v>
      </c>
      <c r="S62" s="5" t="e">
        <f t="shared" si="13"/>
        <v>#REF!</v>
      </c>
    </row>
    <row r="63" spans="1:19" s="14" customFormat="1" ht="16.5" customHeight="1">
      <c r="A63" s="15">
        <f t="shared" si="1"/>
        <v>55</v>
      </c>
      <c r="B63" s="16" t="s">
        <v>203</v>
      </c>
      <c r="C63" s="17" t="s">
        <v>207</v>
      </c>
      <c r="D63" s="31" t="s">
        <v>208</v>
      </c>
      <c r="E63" s="19" t="s">
        <v>209</v>
      </c>
      <c r="F63" s="5">
        <f t="shared" si="2"/>
        <v>35</v>
      </c>
      <c r="G63" s="5">
        <f t="shared" si="3"/>
        <v>5</v>
      </c>
      <c r="H63" s="5">
        <f t="shared" si="4"/>
        <v>4</v>
      </c>
      <c r="I63" s="5">
        <f t="shared" si="5"/>
        <v>0</v>
      </c>
      <c r="J63" s="5">
        <f t="shared" si="6"/>
        <v>0</v>
      </c>
      <c r="K63" s="5">
        <f t="shared" si="7"/>
        <v>2</v>
      </c>
      <c r="L63" s="5">
        <f t="shared" si="8"/>
        <v>4</v>
      </c>
      <c r="M63" s="5">
        <f t="shared" si="9"/>
        <v>20</v>
      </c>
      <c r="N63" s="7">
        <f t="shared" si="10"/>
        <v>5</v>
      </c>
      <c r="O63" s="7">
        <f t="shared" si="0"/>
        <v>5</v>
      </c>
      <c r="P63" s="7">
        <f t="shared" si="11"/>
        <v>5</v>
      </c>
      <c r="Q63" s="8" t="e">
        <f>+P63/#REF!</f>
        <v>#REF!</v>
      </c>
      <c r="R63" s="8" t="e">
        <f t="shared" si="12"/>
        <v>#REF!</v>
      </c>
      <c r="S63" s="5" t="e">
        <f t="shared" si="13"/>
        <v>#REF!</v>
      </c>
    </row>
    <row r="64" spans="1:19" s="13" customFormat="1" ht="16.5" customHeight="1">
      <c r="A64" s="15">
        <f t="shared" si="1"/>
        <v>56</v>
      </c>
      <c r="B64" s="24" t="s">
        <v>203</v>
      </c>
      <c r="C64" s="17" t="s">
        <v>210</v>
      </c>
      <c r="D64" s="18" t="s">
        <v>211</v>
      </c>
      <c r="E64" s="19" t="s">
        <v>212</v>
      </c>
      <c r="F64" s="5">
        <f t="shared" si="2"/>
        <v>41</v>
      </c>
      <c r="G64" s="5">
        <f t="shared" si="3"/>
        <v>7</v>
      </c>
      <c r="H64" s="5">
        <f t="shared" si="4"/>
        <v>6</v>
      </c>
      <c r="I64" s="5">
        <f t="shared" si="5"/>
        <v>0</v>
      </c>
      <c r="J64" s="5">
        <f t="shared" si="6"/>
        <v>0</v>
      </c>
      <c r="K64" s="5">
        <f t="shared" si="7"/>
        <v>0</v>
      </c>
      <c r="L64" s="5">
        <f t="shared" si="8"/>
        <v>0</v>
      </c>
      <c r="M64" s="5">
        <f t="shared" si="9"/>
        <v>28</v>
      </c>
      <c r="N64" s="7">
        <f t="shared" si="10"/>
        <v>7</v>
      </c>
      <c r="O64" s="7">
        <f t="shared" si="0"/>
        <v>7</v>
      </c>
      <c r="P64" s="7">
        <f t="shared" si="11"/>
        <v>7</v>
      </c>
      <c r="Q64" s="8" t="e">
        <f>+P64/#REF!</f>
        <v>#REF!</v>
      </c>
      <c r="R64" s="8" t="e">
        <f t="shared" si="12"/>
        <v>#REF!</v>
      </c>
      <c r="S64" s="5" t="e">
        <f t="shared" si="13"/>
        <v>#REF!</v>
      </c>
    </row>
    <row r="65" spans="1:19" s="13" customFormat="1" ht="16.5" customHeight="1">
      <c r="A65" s="15">
        <f t="shared" si="1"/>
        <v>57</v>
      </c>
      <c r="B65" s="16" t="s">
        <v>213</v>
      </c>
      <c r="C65" s="25" t="s">
        <v>214</v>
      </c>
      <c r="D65" s="26" t="s">
        <v>215</v>
      </c>
      <c r="E65" s="19" t="s">
        <v>216</v>
      </c>
      <c r="F65" s="5">
        <f t="shared" si="2"/>
        <v>56</v>
      </c>
      <c r="G65" s="5">
        <f t="shared" si="3"/>
        <v>9</v>
      </c>
      <c r="H65" s="5">
        <f t="shared" si="4"/>
        <v>6</v>
      </c>
      <c r="I65" s="5">
        <f t="shared" si="5"/>
        <v>0</v>
      </c>
      <c r="J65" s="5">
        <f t="shared" si="6"/>
        <v>0</v>
      </c>
      <c r="K65" s="5">
        <f t="shared" si="7"/>
        <v>5</v>
      </c>
      <c r="L65" s="5">
        <f t="shared" si="8"/>
        <v>4</v>
      </c>
      <c r="M65" s="5">
        <f t="shared" si="9"/>
        <v>32</v>
      </c>
      <c r="N65" s="7">
        <f t="shared" si="10"/>
        <v>8</v>
      </c>
      <c r="O65" s="7">
        <f t="shared" si="0"/>
        <v>8</v>
      </c>
      <c r="P65" s="7">
        <f t="shared" si="11"/>
        <v>8</v>
      </c>
      <c r="Q65" s="8" t="e">
        <f>+P65/#REF!</f>
        <v>#REF!</v>
      </c>
      <c r="R65" s="8" t="e">
        <f t="shared" si="12"/>
        <v>#REF!</v>
      </c>
      <c r="S65" s="5" t="e">
        <f t="shared" si="13"/>
        <v>#REF!</v>
      </c>
    </row>
    <row r="66" spans="1:19" s="14" customFormat="1" ht="16.5" customHeight="1">
      <c r="A66" s="15">
        <f t="shared" si="1"/>
        <v>58</v>
      </c>
      <c r="B66" s="16" t="s">
        <v>217</v>
      </c>
      <c r="C66" s="25" t="s">
        <v>218</v>
      </c>
      <c r="D66" s="26" t="s">
        <v>219</v>
      </c>
      <c r="E66" s="19" t="s">
        <v>220</v>
      </c>
      <c r="F66" s="5">
        <f t="shared" si="2"/>
        <v>23</v>
      </c>
      <c r="G66" s="5">
        <f t="shared" si="3"/>
        <v>4</v>
      </c>
      <c r="H66" s="5">
        <f t="shared" si="4"/>
        <v>3</v>
      </c>
      <c r="I66" s="5">
        <f t="shared" si="5"/>
        <v>0</v>
      </c>
      <c r="J66" s="5">
        <f t="shared" si="6"/>
        <v>0</v>
      </c>
      <c r="K66" s="5">
        <f t="shared" si="7"/>
        <v>0</v>
      </c>
      <c r="L66" s="5">
        <f t="shared" si="8"/>
        <v>0</v>
      </c>
      <c r="M66" s="5">
        <f t="shared" si="9"/>
        <v>16</v>
      </c>
      <c r="N66" s="7">
        <f t="shared" si="10"/>
        <v>4</v>
      </c>
      <c r="O66" s="7">
        <f t="shared" si="0"/>
        <v>4</v>
      </c>
      <c r="P66" s="7">
        <f t="shared" si="11"/>
        <v>4</v>
      </c>
      <c r="Q66" s="8" t="e">
        <f>+P66/#REF!</f>
        <v>#REF!</v>
      </c>
      <c r="R66" s="8" t="e">
        <f t="shared" si="12"/>
        <v>#REF!</v>
      </c>
      <c r="S66" s="5" t="e">
        <f t="shared" si="13"/>
        <v>#REF!</v>
      </c>
    </row>
    <row r="67" spans="1:19" s="14" customFormat="1" ht="16.5" customHeight="1">
      <c r="A67" s="15">
        <f t="shared" si="1"/>
        <v>59</v>
      </c>
      <c r="B67" s="24" t="s">
        <v>221</v>
      </c>
      <c r="C67" s="17" t="s">
        <v>222</v>
      </c>
      <c r="D67" s="18" t="s">
        <v>223</v>
      </c>
      <c r="E67" s="19" t="s">
        <v>33</v>
      </c>
      <c r="F67" s="5">
        <f t="shared" si="2"/>
        <v>41</v>
      </c>
      <c r="G67" s="5">
        <f t="shared" si="3"/>
        <v>7</v>
      </c>
      <c r="H67" s="5">
        <f t="shared" si="4"/>
        <v>6</v>
      </c>
      <c r="I67" s="5">
        <f t="shared" si="5"/>
        <v>0</v>
      </c>
      <c r="J67" s="5">
        <f t="shared" si="6"/>
        <v>0</v>
      </c>
      <c r="K67" s="5">
        <f t="shared" si="7"/>
        <v>0</v>
      </c>
      <c r="L67" s="5">
        <f t="shared" si="8"/>
        <v>0</v>
      </c>
      <c r="M67" s="5">
        <f t="shared" si="9"/>
        <v>28</v>
      </c>
      <c r="N67" s="7">
        <f t="shared" si="10"/>
        <v>7</v>
      </c>
      <c r="O67" s="7">
        <f t="shared" si="0"/>
        <v>7</v>
      </c>
      <c r="P67" s="7">
        <f t="shared" si="11"/>
        <v>7</v>
      </c>
      <c r="Q67" s="8" t="e">
        <f>+P67/#REF!</f>
        <v>#REF!</v>
      </c>
      <c r="R67" s="8" t="e">
        <f t="shared" si="12"/>
        <v>#REF!</v>
      </c>
      <c r="S67" s="5" t="e">
        <f t="shared" si="13"/>
        <v>#REF!</v>
      </c>
    </row>
    <row r="68" spans="1:19" s="13" customFormat="1" ht="16.5" customHeight="1">
      <c r="A68" s="15">
        <f t="shared" si="1"/>
        <v>60</v>
      </c>
      <c r="B68" s="24" t="s">
        <v>221</v>
      </c>
      <c r="C68" s="17" t="s">
        <v>224</v>
      </c>
      <c r="D68" s="18" t="s">
        <v>225</v>
      </c>
      <c r="E68" s="19" t="s">
        <v>102</v>
      </c>
      <c r="F68" s="5">
        <f t="shared" si="2"/>
        <v>23</v>
      </c>
      <c r="G68" s="5">
        <f t="shared" si="3"/>
        <v>4</v>
      </c>
      <c r="H68" s="5">
        <f t="shared" si="4"/>
        <v>3</v>
      </c>
      <c r="I68" s="5">
        <f t="shared" si="5"/>
        <v>0</v>
      </c>
      <c r="J68" s="5">
        <f t="shared" si="6"/>
        <v>0</v>
      </c>
      <c r="K68" s="5">
        <f t="shared" si="7"/>
        <v>0</v>
      </c>
      <c r="L68" s="5">
        <f t="shared" si="8"/>
        <v>0</v>
      </c>
      <c r="M68" s="5">
        <f t="shared" si="9"/>
        <v>16</v>
      </c>
      <c r="N68" s="7">
        <f t="shared" si="10"/>
        <v>4</v>
      </c>
      <c r="O68" s="7">
        <f t="shared" si="0"/>
        <v>4</v>
      </c>
      <c r="P68" s="7">
        <f t="shared" si="11"/>
        <v>4</v>
      </c>
      <c r="Q68" s="8" t="e">
        <f>+P68/#REF!</f>
        <v>#REF!</v>
      </c>
      <c r="R68" s="8" t="e">
        <f t="shared" si="12"/>
        <v>#REF!</v>
      </c>
      <c r="S68" s="5" t="e">
        <f t="shared" si="13"/>
        <v>#REF!</v>
      </c>
    </row>
    <row r="69" spans="1:19" s="14" customFormat="1" ht="16.5" customHeight="1">
      <c r="A69" s="15">
        <f t="shared" si="1"/>
        <v>61</v>
      </c>
      <c r="B69" s="16" t="s">
        <v>226</v>
      </c>
      <c r="C69" s="25" t="s">
        <v>222</v>
      </c>
      <c r="D69" s="26" t="s">
        <v>227</v>
      </c>
      <c r="E69" s="19" t="s">
        <v>91</v>
      </c>
      <c r="F69" s="5">
        <f t="shared" si="2"/>
        <v>41</v>
      </c>
      <c r="G69" s="5">
        <f t="shared" si="3"/>
        <v>7</v>
      </c>
      <c r="H69" s="5">
        <f t="shared" si="4"/>
        <v>6</v>
      </c>
      <c r="I69" s="5">
        <f t="shared" si="5"/>
        <v>0</v>
      </c>
      <c r="J69" s="5">
        <f t="shared" si="6"/>
        <v>0</v>
      </c>
      <c r="K69" s="5">
        <f t="shared" si="7"/>
        <v>0</v>
      </c>
      <c r="L69" s="5">
        <f t="shared" si="8"/>
        <v>0</v>
      </c>
      <c r="M69" s="5">
        <f t="shared" si="9"/>
        <v>28</v>
      </c>
      <c r="N69" s="7">
        <f t="shared" si="10"/>
        <v>7</v>
      </c>
      <c r="O69" s="7">
        <f t="shared" si="0"/>
        <v>7</v>
      </c>
      <c r="P69" s="7">
        <f t="shared" si="11"/>
        <v>7</v>
      </c>
      <c r="Q69" s="8" t="e">
        <f>+P69/#REF!</f>
        <v>#REF!</v>
      </c>
      <c r="R69" s="8" t="e">
        <f t="shared" si="12"/>
        <v>#REF!</v>
      </c>
      <c r="S69" s="5" t="e">
        <f t="shared" si="13"/>
        <v>#REF!</v>
      </c>
    </row>
    <row r="70" spans="1:19" s="14" customFormat="1" ht="16.5" customHeight="1">
      <c r="A70" s="15">
        <f t="shared" si="1"/>
        <v>62</v>
      </c>
      <c r="B70" s="16" t="s">
        <v>228</v>
      </c>
      <c r="C70" s="25" t="s">
        <v>229</v>
      </c>
      <c r="D70" s="26" t="s">
        <v>230</v>
      </c>
      <c r="E70" s="19" t="s">
        <v>231</v>
      </c>
      <c r="F70" s="5">
        <f t="shared" si="2"/>
        <v>55</v>
      </c>
      <c r="G70" s="5">
        <f t="shared" si="3"/>
        <v>9</v>
      </c>
      <c r="H70" s="5">
        <f t="shared" si="4"/>
        <v>6</v>
      </c>
      <c r="I70" s="5">
        <f t="shared" si="5"/>
        <v>0</v>
      </c>
      <c r="J70" s="5">
        <f t="shared" si="6"/>
        <v>0</v>
      </c>
      <c r="K70" s="5">
        <f t="shared" si="7"/>
        <v>4</v>
      </c>
      <c r="L70" s="5">
        <f t="shared" si="8"/>
        <v>4</v>
      </c>
      <c r="M70" s="5">
        <f t="shared" si="9"/>
        <v>32</v>
      </c>
      <c r="N70" s="7">
        <f t="shared" si="10"/>
        <v>8</v>
      </c>
      <c r="O70" s="7">
        <f t="shared" si="0"/>
        <v>8</v>
      </c>
      <c r="P70" s="7">
        <f t="shared" si="11"/>
        <v>8</v>
      </c>
      <c r="Q70" s="8" t="e">
        <f>+P70/#REF!</f>
        <v>#REF!</v>
      </c>
      <c r="R70" s="8" t="e">
        <f t="shared" si="12"/>
        <v>#REF!</v>
      </c>
      <c r="S70" s="5" t="e">
        <f t="shared" si="13"/>
        <v>#REF!</v>
      </c>
    </row>
    <row r="71" spans="1:19" s="14" customFormat="1" ht="16.5" customHeight="1">
      <c r="A71" s="15">
        <f t="shared" si="1"/>
        <v>63</v>
      </c>
      <c r="B71" s="24" t="s">
        <v>232</v>
      </c>
      <c r="C71" s="17" t="s">
        <v>233</v>
      </c>
      <c r="D71" s="18" t="s">
        <v>234</v>
      </c>
      <c r="E71" s="19" t="s">
        <v>128</v>
      </c>
      <c r="F71" s="5">
        <f t="shared" si="2"/>
        <v>47</v>
      </c>
      <c r="G71" s="5">
        <f t="shared" si="3"/>
        <v>8</v>
      </c>
      <c r="H71" s="5">
        <f t="shared" si="4"/>
        <v>7</v>
      </c>
      <c r="I71" s="5">
        <f t="shared" si="5"/>
        <v>0</v>
      </c>
      <c r="J71" s="5">
        <f t="shared" si="6"/>
        <v>0</v>
      </c>
      <c r="K71" s="5">
        <f t="shared" si="7"/>
        <v>0</v>
      </c>
      <c r="L71" s="5">
        <f t="shared" si="8"/>
        <v>0</v>
      </c>
      <c r="M71" s="5">
        <f t="shared" si="9"/>
        <v>32</v>
      </c>
      <c r="N71" s="7">
        <f t="shared" si="10"/>
        <v>8</v>
      </c>
      <c r="O71" s="7">
        <f t="shared" si="0"/>
        <v>8</v>
      </c>
      <c r="P71" s="7">
        <f t="shared" si="11"/>
        <v>8</v>
      </c>
      <c r="Q71" s="8" t="e">
        <f>+P71/#REF!</f>
        <v>#REF!</v>
      </c>
      <c r="R71" s="8" t="e">
        <f t="shared" si="12"/>
        <v>#REF!</v>
      </c>
      <c r="S71" s="5" t="e">
        <f t="shared" si="13"/>
        <v>#REF!</v>
      </c>
    </row>
    <row r="72" spans="1:19" s="14" customFormat="1" ht="16.5" customHeight="1">
      <c r="A72" s="15">
        <f t="shared" si="1"/>
        <v>64</v>
      </c>
      <c r="B72" s="16" t="s">
        <v>235</v>
      </c>
      <c r="C72" s="25" t="s">
        <v>236</v>
      </c>
      <c r="D72" s="26" t="s">
        <v>237</v>
      </c>
      <c r="E72" s="19" t="s">
        <v>91</v>
      </c>
      <c r="F72" s="5">
        <f t="shared" si="2"/>
        <v>41</v>
      </c>
      <c r="G72" s="5">
        <f t="shared" si="3"/>
        <v>7</v>
      </c>
      <c r="H72" s="5">
        <f t="shared" si="4"/>
        <v>6</v>
      </c>
      <c r="I72" s="5">
        <f t="shared" si="5"/>
        <v>0</v>
      </c>
      <c r="J72" s="5">
        <f t="shared" si="6"/>
        <v>0</v>
      </c>
      <c r="K72" s="5">
        <f t="shared" si="7"/>
        <v>0</v>
      </c>
      <c r="L72" s="5">
        <f t="shared" si="8"/>
        <v>0</v>
      </c>
      <c r="M72" s="5">
        <f t="shared" si="9"/>
        <v>28</v>
      </c>
      <c r="N72" s="7">
        <f t="shared" si="10"/>
        <v>7</v>
      </c>
      <c r="O72" s="7">
        <f t="shared" si="0"/>
        <v>7</v>
      </c>
      <c r="P72" s="7">
        <f t="shared" si="11"/>
        <v>7</v>
      </c>
      <c r="Q72" s="8" t="e">
        <f>+P72/#REF!</f>
        <v>#REF!</v>
      </c>
      <c r="R72" s="8" t="e">
        <f t="shared" si="12"/>
        <v>#REF!</v>
      </c>
      <c r="S72" s="5" t="e">
        <f t="shared" si="13"/>
        <v>#REF!</v>
      </c>
    </row>
    <row r="73" spans="1:19" s="13" customFormat="1" ht="16.5" customHeight="1">
      <c r="A73" s="15">
        <f t="shared" si="1"/>
        <v>65</v>
      </c>
      <c r="B73" s="16" t="s">
        <v>238</v>
      </c>
      <c r="C73" s="25" t="s">
        <v>239</v>
      </c>
      <c r="D73" s="26" t="s">
        <v>240</v>
      </c>
      <c r="E73" s="19" t="s">
        <v>116</v>
      </c>
      <c r="F73" s="5">
        <f t="shared" si="2"/>
        <v>55</v>
      </c>
      <c r="G73" s="5">
        <f t="shared" si="3"/>
        <v>9</v>
      </c>
      <c r="H73" s="5">
        <f t="shared" si="4"/>
        <v>6</v>
      </c>
      <c r="I73" s="5">
        <f t="shared" si="5"/>
        <v>0</v>
      </c>
      <c r="J73" s="5">
        <f t="shared" si="6"/>
        <v>0</v>
      </c>
      <c r="K73" s="5">
        <f t="shared" si="7"/>
        <v>4</v>
      </c>
      <c r="L73" s="5">
        <f t="shared" si="8"/>
        <v>4</v>
      </c>
      <c r="M73" s="5">
        <f t="shared" si="9"/>
        <v>32</v>
      </c>
      <c r="N73" s="7">
        <f t="shared" si="10"/>
        <v>8</v>
      </c>
      <c r="O73" s="7">
        <f aca="true" t="shared" si="14" ref="O73:O136">IF(N73&lt;=0.5,1,N73)</f>
        <v>8</v>
      </c>
      <c r="P73" s="7">
        <f t="shared" si="11"/>
        <v>8</v>
      </c>
      <c r="Q73" s="8" t="e">
        <f>+P73/#REF!</f>
        <v>#REF!</v>
      </c>
      <c r="R73" s="8" t="e">
        <f t="shared" si="12"/>
        <v>#REF!</v>
      </c>
      <c r="S73" s="5" t="e">
        <f t="shared" si="13"/>
        <v>#REF!</v>
      </c>
    </row>
    <row r="74" spans="1:19" s="13" customFormat="1" ht="16.5" customHeight="1">
      <c r="A74" s="15">
        <f aca="true" t="shared" si="15" ref="A74:A88">+ROW()-8</f>
        <v>66</v>
      </c>
      <c r="B74" s="24" t="s">
        <v>241</v>
      </c>
      <c r="C74" s="17" t="s">
        <v>242</v>
      </c>
      <c r="D74" s="18" t="s">
        <v>243</v>
      </c>
      <c r="E74" s="19" t="s">
        <v>244</v>
      </c>
      <c r="F74" s="5">
        <f aca="true" t="shared" si="16" ref="F74:F137">LEN(E74)</f>
        <v>23</v>
      </c>
      <c r="G74" s="5">
        <f aca="true" t="shared" si="17" ref="G74:G137">LEN(E74)-LEN(SUBSTITUTE(E74,":",""))</f>
        <v>4</v>
      </c>
      <c r="H74" s="5">
        <f aca="true" t="shared" si="18" ref="H74:H137">LEN(E74)-LEN(SUBSTITUTE(E74,"-",""))</f>
        <v>3</v>
      </c>
      <c r="I74" s="5">
        <f aca="true" t="shared" si="19" ref="I74:I137">LEN(E74)-LEN(SUBSTITUTE(E74,",",""))</f>
        <v>0</v>
      </c>
      <c r="J74" s="5">
        <f aca="true" t="shared" si="20" ref="J74:J137">LEN(E74)-LEN(SUBSTITUTE(E74,".",""))</f>
        <v>0</v>
      </c>
      <c r="K74" s="5">
        <f aca="true" t="shared" si="21" ref="K74:K137">LEN(E74)-LEN(SUBSTITUTE(E74," ",""))</f>
        <v>0</v>
      </c>
      <c r="L74" s="5">
        <f aca="true" t="shared" si="22" ref="L74:L137">LEN(E74)-LEN(SUBSTITUTE(E74,"C/Ct",""))</f>
        <v>0</v>
      </c>
      <c r="M74" s="5">
        <f aca="true" t="shared" si="23" ref="M74:M137">+F74-G74-H74-I74-J74-K74-L74</f>
        <v>16</v>
      </c>
      <c r="N74" s="7">
        <f aca="true" t="shared" si="24" ref="N74:N137">+M74/4</f>
        <v>4</v>
      </c>
      <c r="O74" s="7">
        <f t="shared" si="14"/>
        <v>4</v>
      </c>
      <c r="P74" s="7">
        <f aca="true" t="shared" si="25" ref="P74:P137">IF(F74&lt;&gt;0,(IF(O74=1.5,1,O74)),0)</f>
        <v>4</v>
      </c>
      <c r="Q74" s="8" t="e">
        <f>+P74/#REF!</f>
        <v>#REF!</v>
      </c>
      <c r="R74" s="8" t="e">
        <f aca="true" t="shared" si="26" ref="R74:R137">IF(P74&lt;&gt;0,(IF(Q74&lt;=0.5,1,Q74)),0)</f>
        <v>#REF!</v>
      </c>
      <c r="S74" s="5" t="e">
        <f aca="true" t="shared" si="27" ref="S74:S137">ROUND(R74,0)</f>
        <v>#REF!</v>
      </c>
    </row>
    <row r="75" spans="1:19" s="14" customFormat="1" ht="16.5" customHeight="1">
      <c r="A75" s="15">
        <f t="shared" si="15"/>
        <v>67</v>
      </c>
      <c r="B75" s="16" t="s">
        <v>241</v>
      </c>
      <c r="C75" s="25" t="s">
        <v>245</v>
      </c>
      <c r="D75" s="26" t="s">
        <v>246</v>
      </c>
      <c r="E75" s="19" t="s">
        <v>247</v>
      </c>
      <c r="F75" s="5">
        <f t="shared" si="16"/>
        <v>55</v>
      </c>
      <c r="G75" s="5">
        <f t="shared" si="17"/>
        <v>9</v>
      </c>
      <c r="H75" s="5">
        <f t="shared" si="18"/>
        <v>6</v>
      </c>
      <c r="I75" s="5">
        <f t="shared" si="19"/>
        <v>0</v>
      </c>
      <c r="J75" s="5">
        <f t="shared" si="20"/>
        <v>0</v>
      </c>
      <c r="K75" s="5">
        <f t="shared" si="21"/>
        <v>4</v>
      </c>
      <c r="L75" s="5">
        <f t="shared" si="22"/>
        <v>4</v>
      </c>
      <c r="M75" s="5">
        <f t="shared" si="23"/>
        <v>32</v>
      </c>
      <c r="N75" s="7">
        <f t="shared" si="24"/>
        <v>8</v>
      </c>
      <c r="O75" s="7">
        <f t="shared" si="14"/>
        <v>8</v>
      </c>
      <c r="P75" s="7">
        <f t="shared" si="25"/>
        <v>8</v>
      </c>
      <c r="Q75" s="8" t="e">
        <f>+P75/#REF!</f>
        <v>#REF!</v>
      </c>
      <c r="R75" s="8" t="e">
        <f t="shared" si="26"/>
        <v>#REF!</v>
      </c>
      <c r="S75" s="5" t="e">
        <f t="shared" si="27"/>
        <v>#REF!</v>
      </c>
    </row>
    <row r="76" spans="1:19" s="13" customFormat="1" ht="16.5" customHeight="1">
      <c r="A76" s="15">
        <f t="shared" si="15"/>
        <v>68</v>
      </c>
      <c r="B76" s="16" t="s">
        <v>241</v>
      </c>
      <c r="C76" s="25" t="s">
        <v>248</v>
      </c>
      <c r="D76" s="26" t="s">
        <v>249</v>
      </c>
      <c r="E76" s="19" t="s">
        <v>250</v>
      </c>
      <c r="F76" s="5">
        <f t="shared" si="16"/>
        <v>61</v>
      </c>
      <c r="G76" s="5">
        <f t="shared" si="17"/>
        <v>10</v>
      </c>
      <c r="H76" s="5">
        <f t="shared" si="18"/>
        <v>7</v>
      </c>
      <c r="I76" s="5">
        <f t="shared" si="19"/>
        <v>0</v>
      </c>
      <c r="J76" s="5">
        <f t="shared" si="20"/>
        <v>0</v>
      </c>
      <c r="K76" s="5">
        <f t="shared" si="21"/>
        <v>4</v>
      </c>
      <c r="L76" s="5">
        <f t="shared" si="22"/>
        <v>4</v>
      </c>
      <c r="M76" s="5">
        <f t="shared" si="23"/>
        <v>36</v>
      </c>
      <c r="N76" s="7">
        <f t="shared" si="24"/>
        <v>9</v>
      </c>
      <c r="O76" s="7">
        <f t="shared" si="14"/>
        <v>9</v>
      </c>
      <c r="P76" s="7">
        <f t="shared" si="25"/>
        <v>9</v>
      </c>
      <c r="Q76" s="8" t="e">
        <f>+P76/#REF!</f>
        <v>#REF!</v>
      </c>
      <c r="R76" s="8" t="e">
        <f t="shared" si="26"/>
        <v>#REF!</v>
      </c>
      <c r="S76" s="5" t="e">
        <f t="shared" si="27"/>
        <v>#REF!</v>
      </c>
    </row>
    <row r="77" spans="1:19" s="14" customFormat="1" ht="16.5" customHeight="1">
      <c r="A77" s="15">
        <f t="shared" si="15"/>
        <v>69</v>
      </c>
      <c r="B77" s="16" t="s">
        <v>241</v>
      </c>
      <c r="C77" s="25" t="s">
        <v>251</v>
      </c>
      <c r="D77" s="26" t="s">
        <v>252</v>
      </c>
      <c r="E77" s="19" t="s">
        <v>253</v>
      </c>
      <c r="F77" s="5">
        <f t="shared" si="16"/>
        <v>52</v>
      </c>
      <c r="G77" s="5">
        <f t="shared" si="17"/>
        <v>8</v>
      </c>
      <c r="H77" s="5">
        <f t="shared" si="18"/>
        <v>6</v>
      </c>
      <c r="I77" s="5">
        <f t="shared" si="19"/>
        <v>0</v>
      </c>
      <c r="J77" s="5">
        <f t="shared" si="20"/>
        <v>0</v>
      </c>
      <c r="K77" s="5">
        <f t="shared" si="21"/>
        <v>2</v>
      </c>
      <c r="L77" s="5">
        <f t="shared" si="22"/>
        <v>4</v>
      </c>
      <c r="M77" s="5">
        <f t="shared" si="23"/>
        <v>32</v>
      </c>
      <c r="N77" s="7">
        <f t="shared" si="24"/>
        <v>8</v>
      </c>
      <c r="O77" s="7">
        <f t="shared" si="14"/>
        <v>8</v>
      </c>
      <c r="P77" s="7">
        <f t="shared" si="25"/>
        <v>8</v>
      </c>
      <c r="Q77" s="8" t="e">
        <f>+P77/#REF!</f>
        <v>#REF!</v>
      </c>
      <c r="R77" s="8" t="e">
        <f t="shared" si="26"/>
        <v>#REF!</v>
      </c>
      <c r="S77" s="5" t="e">
        <f t="shared" si="27"/>
        <v>#REF!</v>
      </c>
    </row>
    <row r="78" spans="1:19" s="13" customFormat="1" ht="16.5" customHeight="1">
      <c r="A78" s="15">
        <f t="shared" si="15"/>
        <v>70</v>
      </c>
      <c r="B78" s="16" t="s">
        <v>241</v>
      </c>
      <c r="C78" s="25" t="s">
        <v>254</v>
      </c>
      <c r="D78" s="26" t="s">
        <v>255</v>
      </c>
      <c r="E78" s="19" t="s">
        <v>256</v>
      </c>
      <c r="F78" s="5">
        <f t="shared" si="16"/>
        <v>43</v>
      </c>
      <c r="G78" s="5">
        <f t="shared" si="17"/>
        <v>7</v>
      </c>
      <c r="H78" s="5">
        <f t="shared" si="18"/>
        <v>4</v>
      </c>
      <c r="I78" s="5">
        <f t="shared" si="19"/>
        <v>0</v>
      </c>
      <c r="J78" s="5">
        <f t="shared" si="20"/>
        <v>0</v>
      </c>
      <c r="K78" s="5">
        <f t="shared" si="21"/>
        <v>4</v>
      </c>
      <c r="L78" s="5">
        <f t="shared" si="22"/>
        <v>4</v>
      </c>
      <c r="M78" s="5">
        <f t="shared" si="23"/>
        <v>24</v>
      </c>
      <c r="N78" s="7">
        <f t="shared" si="24"/>
        <v>6</v>
      </c>
      <c r="O78" s="7">
        <f t="shared" si="14"/>
        <v>6</v>
      </c>
      <c r="P78" s="7">
        <f t="shared" si="25"/>
        <v>6</v>
      </c>
      <c r="Q78" s="8" t="e">
        <f>+P78/#REF!</f>
        <v>#REF!</v>
      </c>
      <c r="R78" s="8" t="e">
        <f t="shared" si="26"/>
        <v>#REF!</v>
      </c>
      <c r="S78" s="5" t="e">
        <f t="shared" si="27"/>
        <v>#REF!</v>
      </c>
    </row>
    <row r="79" spans="1:19" s="13" customFormat="1" ht="16.5" customHeight="1">
      <c r="A79" s="15">
        <f t="shared" si="15"/>
        <v>71</v>
      </c>
      <c r="B79" s="24" t="s">
        <v>241</v>
      </c>
      <c r="C79" s="17" t="s">
        <v>257</v>
      </c>
      <c r="D79" s="18" t="s">
        <v>258</v>
      </c>
      <c r="E79" s="19" t="s">
        <v>154</v>
      </c>
      <c r="F79" s="5">
        <f t="shared" si="16"/>
        <v>52</v>
      </c>
      <c r="G79" s="5">
        <f t="shared" si="17"/>
        <v>8</v>
      </c>
      <c r="H79" s="5">
        <f t="shared" si="18"/>
        <v>6</v>
      </c>
      <c r="I79" s="5">
        <f t="shared" si="19"/>
        <v>0</v>
      </c>
      <c r="J79" s="5">
        <f t="shared" si="20"/>
        <v>0</v>
      </c>
      <c r="K79" s="5">
        <f t="shared" si="21"/>
        <v>2</v>
      </c>
      <c r="L79" s="5">
        <f t="shared" si="22"/>
        <v>4</v>
      </c>
      <c r="M79" s="5">
        <f t="shared" si="23"/>
        <v>32</v>
      </c>
      <c r="N79" s="7">
        <f t="shared" si="24"/>
        <v>8</v>
      </c>
      <c r="O79" s="7">
        <f t="shared" si="14"/>
        <v>8</v>
      </c>
      <c r="P79" s="7">
        <f t="shared" si="25"/>
        <v>8</v>
      </c>
      <c r="Q79" s="8" t="e">
        <f>+P79/#REF!</f>
        <v>#REF!</v>
      </c>
      <c r="R79" s="8" t="e">
        <f t="shared" si="26"/>
        <v>#REF!</v>
      </c>
      <c r="S79" s="5" t="e">
        <f t="shared" si="27"/>
        <v>#REF!</v>
      </c>
    </row>
    <row r="80" spans="1:19" s="13" customFormat="1" ht="16.5" customHeight="1">
      <c r="A80" s="15">
        <f t="shared" si="15"/>
        <v>72</v>
      </c>
      <c r="B80" s="16" t="s">
        <v>241</v>
      </c>
      <c r="C80" s="17" t="s">
        <v>259</v>
      </c>
      <c r="D80" s="26" t="s">
        <v>260</v>
      </c>
      <c r="E80" s="19" t="s">
        <v>261</v>
      </c>
      <c r="F80" s="5">
        <f t="shared" si="16"/>
        <v>41</v>
      </c>
      <c r="G80" s="5">
        <f t="shared" si="17"/>
        <v>7</v>
      </c>
      <c r="H80" s="5">
        <f t="shared" si="18"/>
        <v>6</v>
      </c>
      <c r="I80" s="5">
        <f t="shared" si="19"/>
        <v>0</v>
      </c>
      <c r="J80" s="5">
        <f t="shared" si="20"/>
        <v>0</v>
      </c>
      <c r="K80" s="5">
        <f t="shared" si="21"/>
        <v>0</v>
      </c>
      <c r="L80" s="5">
        <f t="shared" si="22"/>
        <v>0</v>
      </c>
      <c r="M80" s="5">
        <f t="shared" si="23"/>
        <v>28</v>
      </c>
      <c r="N80" s="7">
        <f t="shared" si="24"/>
        <v>7</v>
      </c>
      <c r="O80" s="7">
        <f t="shared" si="14"/>
        <v>7</v>
      </c>
      <c r="P80" s="7">
        <f t="shared" si="25"/>
        <v>7</v>
      </c>
      <c r="Q80" s="8" t="e">
        <f>+P80/#REF!</f>
        <v>#REF!</v>
      </c>
      <c r="R80" s="8" t="e">
        <f t="shared" si="26"/>
        <v>#REF!</v>
      </c>
      <c r="S80" s="5" t="e">
        <f t="shared" si="27"/>
        <v>#REF!</v>
      </c>
    </row>
    <row r="81" spans="1:19" s="13" customFormat="1" ht="16.5" customHeight="1">
      <c r="A81" s="15">
        <f t="shared" si="15"/>
        <v>73</v>
      </c>
      <c r="B81" s="16" t="s">
        <v>262</v>
      </c>
      <c r="C81" s="25" t="s">
        <v>263</v>
      </c>
      <c r="D81" s="26" t="s">
        <v>264</v>
      </c>
      <c r="E81" s="19" t="s">
        <v>265</v>
      </c>
      <c r="F81" s="5">
        <f t="shared" si="16"/>
        <v>41</v>
      </c>
      <c r="G81" s="5">
        <f t="shared" si="17"/>
        <v>7</v>
      </c>
      <c r="H81" s="5">
        <f t="shared" si="18"/>
        <v>6</v>
      </c>
      <c r="I81" s="5">
        <f t="shared" si="19"/>
        <v>0</v>
      </c>
      <c r="J81" s="5">
        <f t="shared" si="20"/>
        <v>0</v>
      </c>
      <c r="K81" s="5">
        <f t="shared" si="21"/>
        <v>0</v>
      </c>
      <c r="L81" s="5">
        <f t="shared" si="22"/>
        <v>0</v>
      </c>
      <c r="M81" s="5">
        <f t="shared" si="23"/>
        <v>28</v>
      </c>
      <c r="N81" s="7">
        <f t="shared" si="24"/>
        <v>7</v>
      </c>
      <c r="O81" s="7">
        <f t="shared" si="14"/>
        <v>7</v>
      </c>
      <c r="P81" s="7">
        <f t="shared" si="25"/>
        <v>7</v>
      </c>
      <c r="Q81" s="8" t="e">
        <f>+P81/#REF!</f>
        <v>#REF!</v>
      </c>
      <c r="R81" s="8" t="e">
        <f t="shared" si="26"/>
        <v>#REF!</v>
      </c>
      <c r="S81" s="5" t="e">
        <f t="shared" si="27"/>
        <v>#REF!</v>
      </c>
    </row>
    <row r="82" spans="1:19" s="13" customFormat="1" ht="16.5" customHeight="1">
      <c r="A82" s="15">
        <f t="shared" si="15"/>
        <v>74</v>
      </c>
      <c r="B82" s="16" t="s">
        <v>266</v>
      </c>
      <c r="C82" s="25" t="s">
        <v>267</v>
      </c>
      <c r="D82" s="26" t="s">
        <v>268</v>
      </c>
      <c r="E82" s="19" t="s">
        <v>269</v>
      </c>
      <c r="F82" s="5">
        <f t="shared" si="16"/>
        <v>23</v>
      </c>
      <c r="G82" s="5">
        <f t="shared" si="17"/>
        <v>4</v>
      </c>
      <c r="H82" s="5">
        <f t="shared" si="18"/>
        <v>3</v>
      </c>
      <c r="I82" s="5">
        <f t="shared" si="19"/>
        <v>0</v>
      </c>
      <c r="J82" s="5">
        <f t="shared" si="20"/>
        <v>0</v>
      </c>
      <c r="K82" s="5">
        <f t="shared" si="21"/>
        <v>0</v>
      </c>
      <c r="L82" s="5">
        <f t="shared" si="22"/>
        <v>0</v>
      </c>
      <c r="M82" s="5">
        <f t="shared" si="23"/>
        <v>16</v>
      </c>
      <c r="N82" s="7">
        <f t="shared" si="24"/>
        <v>4</v>
      </c>
      <c r="O82" s="7">
        <f t="shared" si="14"/>
        <v>4</v>
      </c>
      <c r="P82" s="7">
        <f t="shared" si="25"/>
        <v>4</v>
      </c>
      <c r="Q82" s="8" t="e">
        <f>+P82/#REF!</f>
        <v>#REF!</v>
      </c>
      <c r="R82" s="8" t="e">
        <f t="shared" si="26"/>
        <v>#REF!</v>
      </c>
      <c r="S82" s="5" t="e">
        <f t="shared" si="27"/>
        <v>#REF!</v>
      </c>
    </row>
    <row r="83" spans="1:19" s="14" customFormat="1" ht="16.5" customHeight="1">
      <c r="A83" s="15">
        <f t="shared" si="15"/>
        <v>75</v>
      </c>
      <c r="B83" s="16" t="s">
        <v>270</v>
      </c>
      <c r="C83" s="25" t="s">
        <v>271</v>
      </c>
      <c r="D83" s="26" t="s">
        <v>272</v>
      </c>
      <c r="E83" s="19" t="s">
        <v>273</v>
      </c>
      <c r="F83" s="5">
        <f t="shared" si="16"/>
        <v>23</v>
      </c>
      <c r="G83" s="5">
        <f t="shared" si="17"/>
        <v>4</v>
      </c>
      <c r="H83" s="5">
        <f t="shared" si="18"/>
        <v>3</v>
      </c>
      <c r="I83" s="5">
        <f t="shared" si="19"/>
        <v>0</v>
      </c>
      <c r="J83" s="5">
        <f t="shared" si="20"/>
        <v>0</v>
      </c>
      <c r="K83" s="5">
        <f t="shared" si="21"/>
        <v>0</v>
      </c>
      <c r="L83" s="5">
        <f t="shared" si="22"/>
        <v>0</v>
      </c>
      <c r="M83" s="5">
        <f t="shared" si="23"/>
        <v>16</v>
      </c>
      <c r="N83" s="7">
        <f t="shared" si="24"/>
        <v>4</v>
      </c>
      <c r="O83" s="7">
        <f t="shared" si="14"/>
        <v>4</v>
      </c>
      <c r="P83" s="7">
        <f t="shared" si="25"/>
        <v>4</v>
      </c>
      <c r="Q83" s="8" t="e">
        <f>+P83/#REF!</f>
        <v>#REF!</v>
      </c>
      <c r="R83" s="8" t="e">
        <f t="shared" si="26"/>
        <v>#REF!</v>
      </c>
      <c r="S83" s="5" t="e">
        <f t="shared" si="27"/>
        <v>#REF!</v>
      </c>
    </row>
    <row r="84" spans="1:19" s="14" customFormat="1" ht="16.5" customHeight="1">
      <c r="A84" s="15">
        <f t="shared" si="15"/>
        <v>76</v>
      </c>
      <c r="B84" s="16" t="s">
        <v>270</v>
      </c>
      <c r="C84" s="25" t="s">
        <v>274</v>
      </c>
      <c r="D84" s="26" t="s">
        <v>275</v>
      </c>
      <c r="E84" s="19" t="s">
        <v>276</v>
      </c>
      <c r="F84" s="5">
        <f t="shared" si="16"/>
        <v>23</v>
      </c>
      <c r="G84" s="5">
        <f t="shared" si="17"/>
        <v>4</v>
      </c>
      <c r="H84" s="5">
        <f t="shared" si="18"/>
        <v>3</v>
      </c>
      <c r="I84" s="5">
        <f t="shared" si="19"/>
        <v>0</v>
      </c>
      <c r="J84" s="5">
        <f t="shared" si="20"/>
        <v>0</v>
      </c>
      <c r="K84" s="5">
        <f t="shared" si="21"/>
        <v>0</v>
      </c>
      <c r="L84" s="5">
        <f t="shared" si="22"/>
        <v>0</v>
      </c>
      <c r="M84" s="5">
        <f t="shared" si="23"/>
        <v>16</v>
      </c>
      <c r="N84" s="7">
        <f t="shared" si="24"/>
        <v>4</v>
      </c>
      <c r="O84" s="7">
        <f t="shared" si="14"/>
        <v>4</v>
      </c>
      <c r="P84" s="7">
        <f t="shared" si="25"/>
        <v>4</v>
      </c>
      <c r="Q84" s="8" t="e">
        <f>+P84/#REF!</f>
        <v>#REF!</v>
      </c>
      <c r="R84" s="8" t="e">
        <f t="shared" si="26"/>
        <v>#REF!</v>
      </c>
      <c r="S84" s="5" t="e">
        <f t="shared" si="27"/>
        <v>#REF!</v>
      </c>
    </row>
    <row r="85" spans="1:19" s="14" customFormat="1" ht="16.5" customHeight="1">
      <c r="A85" s="15">
        <f t="shared" si="15"/>
        <v>77</v>
      </c>
      <c r="B85" s="24" t="s">
        <v>277</v>
      </c>
      <c r="C85" s="17" t="s">
        <v>278</v>
      </c>
      <c r="D85" s="26" t="s">
        <v>279</v>
      </c>
      <c r="E85" s="19" t="s">
        <v>280</v>
      </c>
      <c r="F85" s="5">
        <f t="shared" si="16"/>
        <v>41</v>
      </c>
      <c r="G85" s="5">
        <f t="shared" si="17"/>
        <v>7</v>
      </c>
      <c r="H85" s="5">
        <f t="shared" si="18"/>
        <v>6</v>
      </c>
      <c r="I85" s="5">
        <f t="shared" si="19"/>
        <v>0</v>
      </c>
      <c r="J85" s="5">
        <f t="shared" si="20"/>
        <v>0</v>
      </c>
      <c r="K85" s="5">
        <f t="shared" si="21"/>
        <v>0</v>
      </c>
      <c r="L85" s="5">
        <f t="shared" si="22"/>
        <v>0</v>
      </c>
      <c r="M85" s="5">
        <f t="shared" si="23"/>
        <v>28</v>
      </c>
      <c r="N85" s="7">
        <f t="shared" si="24"/>
        <v>7</v>
      </c>
      <c r="O85" s="7">
        <f t="shared" si="14"/>
        <v>7</v>
      </c>
      <c r="P85" s="7">
        <f t="shared" si="25"/>
        <v>7</v>
      </c>
      <c r="Q85" s="8" t="e">
        <f>+P85/#REF!</f>
        <v>#REF!</v>
      </c>
      <c r="R85" s="8" t="e">
        <f t="shared" si="26"/>
        <v>#REF!</v>
      </c>
      <c r="S85" s="5" t="e">
        <f t="shared" si="27"/>
        <v>#REF!</v>
      </c>
    </row>
    <row r="86" spans="1:19" s="14" customFormat="1" ht="16.5" customHeight="1">
      <c r="A86" s="15">
        <f t="shared" si="15"/>
        <v>78</v>
      </c>
      <c r="B86" s="16" t="s">
        <v>281</v>
      </c>
      <c r="C86" s="25" t="s">
        <v>282</v>
      </c>
      <c r="D86" s="26" t="s">
        <v>283</v>
      </c>
      <c r="E86" s="19" t="s">
        <v>284</v>
      </c>
      <c r="F86" s="5">
        <f t="shared" si="16"/>
        <v>23</v>
      </c>
      <c r="G86" s="5">
        <f t="shared" si="17"/>
        <v>4</v>
      </c>
      <c r="H86" s="5">
        <f t="shared" si="18"/>
        <v>3</v>
      </c>
      <c r="I86" s="5">
        <f t="shared" si="19"/>
        <v>0</v>
      </c>
      <c r="J86" s="5">
        <f t="shared" si="20"/>
        <v>0</v>
      </c>
      <c r="K86" s="5">
        <f t="shared" si="21"/>
        <v>0</v>
      </c>
      <c r="L86" s="5">
        <f t="shared" si="22"/>
        <v>0</v>
      </c>
      <c r="M86" s="5">
        <f t="shared" si="23"/>
        <v>16</v>
      </c>
      <c r="N86" s="7">
        <f t="shared" si="24"/>
        <v>4</v>
      </c>
      <c r="O86" s="7">
        <f t="shared" si="14"/>
        <v>4</v>
      </c>
      <c r="P86" s="7">
        <f t="shared" si="25"/>
        <v>4</v>
      </c>
      <c r="Q86" s="8" t="e">
        <f>+P86/#REF!</f>
        <v>#REF!</v>
      </c>
      <c r="R86" s="8" t="e">
        <f t="shared" si="26"/>
        <v>#REF!</v>
      </c>
      <c r="S86" s="5" t="e">
        <f t="shared" si="27"/>
        <v>#REF!</v>
      </c>
    </row>
    <row r="87" spans="1:19" s="14" customFormat="1" ht="16.5" customHeight="1">
      <c r="A87" s="15">
        <f t="shared" si="15"/>
        <v>79</v>
      </c>
      <c r="B87" s="24" t="s">
        <v>285</v>
      </c>
      <c r="C87" s="17" t="s">
        <v>286</v>
      </c>
      <c r="D87" s="18" t="s">
        <v>287</v>
      </c>
      <c r="E87" s="19" t="s">
        <v>288</v>
      </c>
      <c r="F87" s="5">
        <f t="shared" si="16"/>
        <v>56</v>
      </c>
      <c r="G87" s="5">
        <f t="shared" si="17"/>
        <v>9</v>
      </c>
      <c r="H87" s="5">
        <f t="shared" si="18"/>
        <v>6</v>
      </c>
      <c r="I87" s="5">
        <f t="shared" si="19"/>
        <v>0</v>
      </c>
      <c r="J87" s="5">
        <f t="shared" si="20"/>
        <v>0</v>
      </c>
      <c r="K87" s="5">
        <f t="shared" si="21"/>
        <v>5</v>
      </c>
      <c r="L87" s="5">
        <f t="shared" si="22"/>
        <v>4</v>
      </c>
      <c r="M87" s="5">
        <f t="shared" si="23"/>
        <v>32</v>
      </c>
      <c r="N87" s="7">
        <f t="shared" si="24"/>
        <v>8</v>
      </c>
      <c r="O87" s="7">
        <f t="shared" si="14"/>
        <v>8</v>
      </c>
      <c r="P87" s="7">
        <f t="shared" si="25"/>
        <v>8</v>
      </c>
      <c r="Q87" s="8" t="e">
        <f>+P87/#REF!</f>
        <v>#REF!</v>
      </c>
      <c r="R87" s="8" t="e">
        <f t="shared" si="26"/>
        <v>#REF!</v>
      </c>
      <c r="S87" s="5" t="e">
        <f t="shared" si="27"/>
        <v>#REF!</v>
      </c>
    </row>
    <row r="88" spans="1:19" s="13" customFormat="1" ht="16.5" customHeight="1">
      <c r="A88" s="15">
        <f t="shared" si="15"/>
        <v>80</v>
      </c>
      <c r="B88" s="32" t="s">
        <v>289</v>
      </c>
      <c r="C88" s="33" t="s">
        <v>290</v>
      </c>
      <c r="D88" s="34" t="s">
        <v>291</v>
      </c>
      <c r="E88" s="35" t="s">
        <v>91</v>
      </c>
      <c r="F88" s="5">
        <f t="shared" si="16"/>
        <v>41</v>
      </c>
      <c r="G88" s="5">
        <f t="shared" si="17"/>
        <v>7</v>
      </c>
      <c r="H88" s="5">
        <f t="shared" si="18"/>
        <v>6</v>
      </c>
      <c r="I88" s="5">
        <f t="shared" si="19"/>
        <v>0</v>
      </c>
      <c r="J88" s="5">
        <f t="shared" si="20"/>
        <v>0</v>
      </c>
      <c r="K88" s="5">
        <f t="shared" si="21"/>
        <v>0</v>
      </c>
      <c r="L88" s="5">
        <f t="shared" si="22"/>
        <v>0</v>
      </c>
      <c r="M88" s="5">
        <f t="shared" si="23"/>
        <v>28</v>
      </c>
      <c r="N88" s="7">
        <f t="shared" si="24"/>
        <v>7</v>
      </c>
      <c r="O88" s="7">
        <f t="shared" si="14"/>
        <v>7</v>
      </c>
      <c r="P88" s="7">
        <f t="shared" si="25"/>
        <v>7</v>
      </c>
      <c r="Q88" s="8" t="e">
        <f>+P88/#REF!</f>
        <v>#REF!</v>
      </c>
      <c r="R88" s="8" t="e">
        <f t="shared" si="26"/>
        <v>#REF!</v>
      </c>
      <c r="S88" s="5" t="e">
        <f t="shared" si="27"/>
        <v>#REF!</v>
      </c>
    </row>
    <row r="89" spans="6:19" ht="13.5">
      <c r="F89" s="5"/>
      <c r="G89" s="5"/>
      <c r="H89" s="5"/>
      <c r="I89" s="5"/>
      <c r="J89" s="5"/>
      <c r="K89" s="5"/>
      <c r="L89" s="5"/>
      <c r="M89" s="5"/>
      <c r="N89" s="7"/>
      <c r="O89" s="7"/>
      <c r="P89" s="7"/>
      <c r="Q89" s="8"/>
      <c r="R89" s="8"/>
      <c r="S89" s="5"/>
    </row>
    <row r="90" spans="1:19" s="13" customFormat="1" ht="21.75" customHeight="1">
      <c r="A90" s="1"/>
      <c r="B90" s="55" t="s">
        <v>292</v>
      </c>
      <c r="C90" s="56"/>
      <c r="D90" s="56"/>
      <c r="E90" s="57"/>
      <c r="F90" s="5"/>
      <c r="G90" s="5"/>
      <c r="H90" s="5"/>
      <c r="I90" s="5"/>
      <c r="J90" s="5"/>
      <c r="K90" s="5"/>
      <c r="L90" s="5"/>
      <c r="M90" s="5"/>
      <c r="N90" s="7"/>
      <c r="O90" s="7"/>
      <c r="P90" s="7"/>
      <c r="Q90" s="8"/>
      <c r="R90" s="8"/>
      <c r="S90" s="5"/>
    </row>
    <row r="91" spans="1:19" s="14" customFormat="1" ht="16.5" customHeight="1">
      <c r="A91" s="15">
        <f aca="true" t="shared" si="28" ref="A91:A154">+ROW()-90</f>
        <v>1</v>
      </c>
      <c r="B91" s="16" t="s">
        <v>293</v>
      </c>
      <c r="C91" s="25" t="s">
        <v>294</v>
      </c>
      <c r="D91" s="26" t="s">
        <v>295</v>
      </c>
      <c r="E91" s="19" t="s">
        <v>296</v>
      </c>
      <c r="F91" s="5">
        <f t="shared" si="16"/>
        <v>23</v>
      </c>
      <c r="G91" s="5">
        <f t="shared" si="17"/>
        <v>4</v>
      </c>
      <c r="H91" s="5">
        <f t="shared" si="18"/>
        <v>3</v>
      </c>
      <c r="I91" s="5">
        <f t="shared" si="19"/>
        <v>0</v>
      </c>
      <c r="J91" s="5">
        <f t="shared" si="20"/>
        <v>0</v>
      </c>
      <c r="K91" s="5">
        <f t="shared" si="21"/>
        <v>0</v>
      </c>
      <c r="L91" s="5">
        <f t="shared" si="22"/>
        <v>0</v>
      </c>
      <c r="M91" s="5">
        <f t="shared" si="23"/>
        <v>16</v>
      </c>
      <c r="N91" s="7">
        <f t="shared" si="24"/>
        <v>4</v>
      </c>
      <c r="O91" s="7">
        <f t="shared" si="14"/>
        <v>4</v>
      </c>
      <c r="P91" s="7">
        <f t="shared" si="25"/>
        <v>4</v>
      </c>
      <c r="Q91" s="8" t="e">
        <f>+P91/#REF!</f>
        <v>#REF!</v>
      </c>
      <c r="R91" s="8" t="e">
        <f t="shared" si="26"/>
        <v>#REF!</v>
      </c>
      <c r="S91" s="5" t="e">
        <f t="shared" si="27"/>
        <v>#REF!</v>
      </c>
    </row>
    <row r="92" spans="1:19" s="14" customFormat="1" ht="16.5" customHeight="1">
      <c r="A92" s="15">
        <f t="shared" si="28"/>
        <v>2</v>
      </c>
      <c r="B92" s="16" t="s">
        <v>297</v>
      </c>
      <c r="C92" s="25" t="s">
        <v>298</v>
      </c>
      <c r="D92" s="26" t="s">
        <v>299</v>
      </c>
      <c r="E92" s="19" t="s">
        <v>128</v>
      </c>
      <c r="F92" s="5">
        <f t="shared" si="16"/>
        <v>47</v>
      </c>
      <c r="G92" s="5">
        <f t="shared" si="17"/>
        <v>8</v>
      </c>
      <c r="H92" s="5">
        <f t="shared" si="18"/>
        <v>7</v>
      </c>
      <c r="I92" s="5">
        <f t="shared" si="19"/>
        <v>0</v>
      </c>
      <c r="J92" s="5">
        <f t="shared" si="20"/>
        <v>0</v>
      </c>
      <c r="K92" s="5">
        <f t="shared" si="21"/>
        <v>0</v>
      </c>
      <c r="L92" s="5">
        <f t="shared" si="22"/>
        <v>0</v>
      </c>
      <c r="M92" s="5">
        <f t="shared" si="23"/>
        <v>32</v>
      </c>
      <c r="N92" s="7">
        <f t="shared" si="24"/>
        <v>8</v>
      </c>
      <c r="O92" s="7">
        <f t="shared" si="14"/>
        <v>8</v>
      </c>
      <c r="P92" s="7">
        <f t="shared" si="25"/>
        <v>8</v>
      </c>
      <c r="Q92" s="8" t="e">
        <f>+P92/#REF!</f>
        <v>#REF!</v>
      </c>
      <c r="R92" s="8" t="e">
        <f t="shared" si="26"/>
        <v>#REF!</v>
      </c>
      <c r="S92" s="5" t="e">
        <f t="shared" si="27"/>
        <v>#REF!</v>
      </c>
    </row>
    <row r="93" spans="1:19" s="14" customFormat="1" ht="16.5" customHeight="1">
      <c r="A93" s="15">
        <f t="shared" si="28"/>
        <v>3</v>
      </c>
      <c r="B93" s="24" t="s">
        <v>297</v>
      </c>
      <c r="C93" s="17" t="s">
        <v>300</v>
      </c>
      <c r="D93" s="18" t="s">
        <v>301</v>
      </c>
      <c r="E93" s="19" t="s">
        <v>302</v>
      </c>
      <c r="F93" s="5">
        <f t="shared" si="16"/>
        <v>29</v>
      </c>
      <c r="G93" s="5">
        <f t="shared" si="17"/>
        <v>5</v>
      </c>
      <c r="H93" s="5">
        <f t="shared" si="18"/>
        <v>4</v>
      </c>
      <c r="I93" s="5">
        <f t="shared" si="19"/>
        <v>0</v>
      </c>
      <c r="J93" s="5">
        <f t="shared" si="20"/>
        <v>0</v>
      </c>
      <c r="K93" s="5">
        <f t="shared" si="21"/>
        <v>0</v>
      </c>
      <c r="L93" s="5">
        <f t="shared" si="22"/>
        <v>0</v>
      </c>
      <c r="M93" s="5">
        <f t="shared" si="23"/>
        <v>20</v>
      </c>
      <c r="N93" s="7">
        <f t="shared" si="24"/>
        <v>5</v>
      </c>
      <c r="O93" s="7">
        <f t="shared" si="14"/>
        <v>5</v>
      </c>
      <c r="P93" s="7">
        <f t="shared" si="25"/>
        <v>5</v>
      </c>
      <c r="Q93" s="8" t="e">
        <f>+P93/#REF!</f>
        <v>#REF!</v>
      </c>
      <c r="R93" s="8" t="e">
        <f t="shared" si="26"/>
        <v>#REF!</v>
      </c>
      <c r="S93" s="5" t="e">
        <f t="shared" si="27"/>
        <v>#REF!</v>
      </c>
    </row>
    <row r="94" spans="1:19" s="14" customFormat="1" ht="16.5" customHeight="1">
      <c r="A94" s="15">
        <f t="shared" si="28"/>
        <v>4</v>
      </c>
      <c r="B94" s="24" t="s">
        <v>303</v>
      </c>
      <c r="C94" s="17" t="s">
        <v>304</v>
      </c>
      <c r="D94" s="18" t="s">
        <v>305</v>
      </c>
      <c r="E94" s="19" t="s">
        <v>306</v>
      </c>
      <c r="F94" s="5">
        <f t="shared" si="16"/>
        <v>53</v>
      </c>
      <c r="G94" s="5">
        <f t="shared" si="17"/>
        <v>9</v>
      </c>
      <c r="H94" s="5">
        <f t="shared" si="18"/>
        <v>8</v>
      </c>
      <c r="I94" s="5">
        <f t="shared" si="19"/>
        <v>0</v>
      </c>
      <c r="J94" s="5">
        <f t="shared" si="20"/>
        <v>0</v>
      </c>
      <c r="K94" s="5">
        <f t="shared" si="21"/>
        <v>0</v>
      </c>
      <c r="L94" s="5">
        <f t="shared" si="22"/>
        <v>0</v>
      </c>
      <c r="M94" s="5">
        <f t="shared" si="23"/>
        <v>36</v>
      </c>
      <c r="N94" s="7">
        <f t="shared" si="24"/>
        <v>9</v>
      </c>
      <c r="O94" s="7">
        <f t="shared" si="14"/>
        <v>9</v>
      </c>
      <c r="P94" s="7">
        <f t="shared" si="25"/>
        <v>9</v>
      </c>
      <c r="Q94" s="8" t="e">
        <f>+P94/#REF!</f>
        <v>#REF!</v>
      </c>
      <c r="R94" s="8" t="e">
        <f t="shared" si="26"/>
        <v>#REF!</v>
      </c>
      <c r="S94" s="5" t="e">
        <f t="shared" si="27"/>
        <v>#REF!</v>
      </c>
    </row>
    <row r="95" spans="1:19" s="13" customFormat="1" ht="16.5" customHeight="1">
      <c r="A95" s="15">
        <f t="shared" si="28"/>
        <v>5</v>
      </c>
      <c r="B95" s="16" t="s">
        <v>48</v>
      </c>
      <c r="C95" s="25" t="s">
        <v>52</v>
      </c>
      <c r="D95" s="26" t="s">
        <v>53</v>
      </c>
      <c r="E95" s="19" t="s">
        <v>307</v>
      </c>
      <c r="F95" s="5">
        <f t="shared" si="16"/>
        <v>44</v>
      </c>
      <c r="G95" s="5">
        <f t="shared" si="17"/>
        <v>7</v>
      </c>
      <c r="H95" s="5">
        <f t="shared" si="18"/>
        <v>4</v>
      </c>
      <c r="I95" s="5">
        <f t="shared" si="19"/>
        <v>0</v>
      </c>
      <c r="J95" s="5">
        <f t="shared" si="20"/>
        <v>0</v>
      </c>
      <c r="K95" s="5">
        <f t="shared" si="21"/>
        <v>5</v>
      </c>
      <c r="L95" s="5">
        <f t="shared" si="22"/>
        <v>4</v>
      </c>
      <c r="M95" s="5">
        <f t="shared" si="23"/>
        <v>24</v>
      </c>
      <c r="N95" s="7">
        <f t="shared" si="24"/>
        <v>6</v>
      </c>
      <c r="O95" s="7">
        <f t="shared" si="14"/>
        <v>6</v>
      </c>
      <c r="P95" s="7">
        <f t="shared" si="25"/>
        <v>6</v>
      </c>
      <c r="Q95" s="8" t="e">
        <f>+P95/#REF!</f>
        <v>#REF!</v>
      </c>
      <c r="R95" s="8" t="e">
        <f t="shared" si="26"/>
        <v>#REF!</v>
      </c>
      <c r="S95" s="5" t="e">
        <f t="shared" si="27"/>
        <v>#REF!</v>
      </c>
    </row>
    <row r="96" spans="1:19" s="13" customFormat="1" ht="16.5" customHeight="1">
      <c r="A96" s="15">
        <f t="shared" si="28"/>
        <v>6</v>
      </c>
      <c r="B96" s="16" t="s">
        <v>48</v>
      </c>
      <c r="C96" s="25" t="s">
        <v>55</v>
      </c>
      <c r="D96" s="26" t="s">
        <v>56</v>
      </c>
      <c r="E96" s="19" t="s">
        <v>308</v>
      </c>
      <c r="F96" s="5">
        <f t="shared" si="16"/>
        <v>34</v>
      </c>
      <c r="G96" s="5">
        <f t="shared" si="17"/>
        <v>5</v>
      </c>
      <c r="H96" s="5">
        <f t="shared" si="18"/>
        <v>3</v>
      </c>
      <c r="I96" s="5">
        <f t="shared" si="19"/>
        <v>0</v>
      </c>
      <c r="J96" s="5">
        <f t="shared" si="20"/>
        <v>0</v>
      </c>
      <c r="K96" s="5">
        <f t="shared" si="21"/>
        <v>2</v>
      </c>
      <c r="L96" s="5">
        <f t="shared" si="22"/>
        <v>4</v>
      </c>
      <c r="M96" s="5">
        <f t="shared" si="23"/>
        <v>20</v>
      </c>
      <c r="N96" s="7">
        <f t="shared" si="24"/>
        <v>5</v>
      </c>
      <c r="O96" s="7">
        <f t="shared" si="14"/>
        <v>5</v>
      </c>
      <c r="P96" s="7">
        <f t="shared" si="25"/>
        <v>5</v>
      </c>
      <c r="Q96" s="8" t="e">
        <f>+P96/#REF!</f>
        <v>#REF!</v>
      </c>
      <c r="R96" s="8" t="e">
        <f t="shared" si="26"/>
        <v>#REF!</v>
      </c>
      <c r="S96" s="5" t="e">
        <f t="shared" si="27"/>
        <v>#REF!</v>
      </c>
    </row>
    <row r="97" spans="1:19" s="14" customFormat="1" ht="16.5" customHeight="1">
      <c r="A97" s="15">
        <f t="shared" si="28"/>
        <v>7</v>
      </c>
      <c r="B97" s="16" t="s">
        <v>58</v>
      </c>
      <c r="C97" s="25" t="s">
        <v>59</v>
      </c>
      <c r="D97" s="26" t="s">
        <v>60</v>
      </c>
      <c r="E97" s="19" t="s">
        <v>309</v>
      </c>
      <c r="F97" s="5">
        <f t="shared" si="16"/>
        <v>28</v>
      </c>
      <c r="G97" s="5">
        <f t="shared" si="17"/>
        <v>4</v>
      </c>
      <c r="H97" s="5">
        <f t="shared" si="18"/>
        <v>2</v>
      </c>
      <c r="I97" s="5">
        <f t="shared" si="19"/>
        <v>0</v>
      </c>
      <c r="J97" s="5">
        <f t="shared" si="20"/>
        <v>0</v>
      </c>
      <c r="K97" s="5">
        <f t="shared" si="21"/>
        <v>2</v>
      </c>
      <c r="L97" s="5">
        <f t="shared" si="22"/>
        <v>4</v>
      </c>
      <c r="M97" s="5">
        <f t="shared" si="23"/>
        <v>16</v>
      </c>
      <c r="N97" s="7">
        <f t="shared" si="24"/>
        <v>4</v>
      </c>
      <c r="O97" s="7">
        <f t="shared" si="14"/>
        <v>4</v>
      </c>
      <c r="P97" s="7">
        <f t="shared" si="25"/>
        <v>4</v>
      </c>
      <c r="Q97" s="8" t="e">
        <f>+P97/#REF!</f>
        <v>#REF!</v>
      </c>
      <c r="R97" s="8" t="e">
        <f t="shared" si="26"/>
        <v>#REF!</v>
      </c>
      <c r="S97" s="5" t="e">
        <f t="shared" si="27"/>
        <v>#REF!</v>
      </c>
    </row>
    <row r="98" spans="1:19" s="14" customFormat="1" ht="16.5" customHeight="1">
      <c r="A98" s="15">
        <f t="shared" si="28"/>
        <v>8</v>
      </c>
      <c r="B98" s="16" t="s">
        <v>62</v>
      </c>
      <c r="C98" s="25" t="s">
        <v>310</v>
      </c>
      <c r="D98" s="26" t="s">
        <v>311</v>
      </c>
      <c r="E98" s="19" t="s">
        <v>112</v>
      </c>
      <c r="F98" s="5">
        <f t="shared" si="16"/>
        <v>47</v>
      </c>
      <c r="G98" s="5">
        <f t="shared" si="17"/>
        <v>8</v>
      </c>
      <c r="H98" s="5">
        <f t="shared" si="18"/>
        <v>7</v>
      </c>
      <c r="I98" s="5">
        <f t="shared" si="19"/>
        <v>0</v>
      </c>
      <c r="J98" s="5">
        <f t="shared" si="20"/>
        <v>0</v>
      </c>
      <c r="K98" s="5">
        <f t="shared" si="21"/>
        <v>0</v>
      </c>
      <c r="L98" s="5">
        <f t="shared" si="22"/>
        <v>0</v>
      </c>
      <c r="M98" s="5">
        <f t="shared" si="23"/>
        <v>32</v>
      </c>
      <c r="N98" s="7">
        <f t="shared" si="24"/>
        <v>8</v>
      </c>
      <c r="O98" s="7">
        <f t="shared" si="14"/>
        <v>8</v>
      </c>
      <c r="P98" s="7">
        <f t="shared" si="25"/>
        <v>8</v>
      </c>
      <c r="Q98" s="8" t="e">
        <f>+P98/#REF!</f>
        <v>#REF!</v>
      </c>
      <c r="R98" s="8" t="e">
        <f t="shared" si="26"/>
        <v>#REF!</v>
      </c>
      <c r="S98" s="5" t="e">
        <f t="shared" si="27"/>
        <v>#REF!</v>
      </c>
    </row>
    <row r="99" spans="1:19" s="13" customFormat="1" ht="16.5" customHeight="1">
      <c r="A99" s="15">
        <f t="shared" si="28"/>
        <v>9</v>
      </c>
      <c r="B99" s="16" t="s">
        <v>62</v>
      </c>
      <c r="C99" s="25" t="s">
        <v>312</v>
      </c>
      <c r="D99" s="26" t="s">
        <v>313</v>
      </c>
      <c r="E99" s="19" t="s">
        <v>112</v>
      </c>
      <c r="F99" s="5">
        <f t="shared" si="16"/>
        <v>47</v>
      </c>
      <c r="G99" s="5">
        <f t="shared" si="17"/>
        <v>8</v>
      </c>
      <c r="H99" s="5">
        <f t="shared" si="18"/>
        <v>7</v>
      </c>
      <c r="I99" s="5">
        <f t="shared" si="19"/>
        <v>0</v>
      </c>
      <c r="J99" s="5">
        <f t="shared" si="20"/>
        <v>0</v>
      </c>
      <c r="K99" s="5">
        <f t="shared" si="21"/>
        <v>0</v>
      </c>
      <c r="L99" s="5">
        <f t="shared" si="22"/>
        <v>0</v>
      </c>
      <c r="M99" s="5">
        <f t="shared" si="23"/>
        <v>32</v>
      </c>
      <c r="N99" s="7">
        <f t="shared" si="24"/>
        <v>8</v>
      </c>
      <c r="O99" s="7">
        <f t="shared" si="14"/>
        <v>8</v>
      </c>
      <c r="P99" s="7">
        <f t="shared" si="25"/>
        <v>8</v>
      </c>
      <c r="Q99" s="8" t="e">
        <f>+P99/#REF!</f>
        <v>#REF!</v>
      </c>
      <c r="R99" s="8" t="e">
        <f t="shared" si="26"/>
        <v>#REF!</v>
      </c>
      <c r="S99" s="5" t="e">
        <f t="shared" si="27"/>
        <v>#REF!</v>
      </c>
    </row>
    <row r="100" spans="1:19" s="13" customFormat="1" ht="16.5" customHeight="1">
      <c r="A100" s="15">
        <f t="shared" si="28"/>
        <v>10</v>
      </c>
      <c r="B100" s="24" t="s">
        <v>314</v>
      </c>
      <c r="C100" s="17" t="s">
        <v>315</v>
      </c>
      <c r="D100" s="18" t="s">
        <v>316</v>
      </c>
      <c r="E100" s="19" t="s">
        <v>317</v>
      </c>
      <c r="F100" s="5">
        <f t="shared" si="16"/>
        <v>34</v>
      </c>
      <c r="G100" s="5">
        <f t="shared" si="17"/>
        <v>5</v>
      </c>
      <c r="H100" s="5">
        <f t="shared" si="18"/>
        <v>3</v>
      </c>
      <c r="I100" s="5">
        <f t="shared" si="19"/>
        <v>0</v>
      </c>
      <c r="J100" s="5">
        <f t="shared" si="20"/>
        <v>0</v>
      </c>
      <c r="K100" s="5">
        <f t="shared" si="21"/>
        <v>2</v>
      </c>
      <c r="L100" s="5">
        <f t="shared" si="22"/>
        <v>0</v>
      </c>
      <c r="M100" s="5">
        <f t="shared" si="23"/>
        <v>24</v>
      </c>
      <c r="N100" s="7">
        <f t="shared" si="24"/>
        <v>6</v>
      </c>
      <c r="O100" s="7">
        <f t="shared" si="14"/>
        <v>6</v>
      </c>
      <c r="P100" s="7">
        <f t="shared" si="25"/>
        <v>6</v>
      </c>
      <c r="Q100" s="8" t="e">
        <f>+P100/#REF!</f>
        <v>#REF!</v>
      </c>
      <c r="R100" s="8" t="e">
        <f t="shared" si="26"/>
        <v>#REF!</v>
      </c>
      <c r="S100" s="5" t="e">
        <f t="shared" si="27"/>
        <v>#REF!</v>
      </c>
    </row>
    <row r="101" spans="1:19" s="13" customFormat="1" ht="16.5" customHeight="1">
      <c r="A101" s="15">
        <f t="shared" si="28"/>
        <v>11</v>
      </c>
      <c r="B101" s="16" t="s">
        <v>318</v>
      </c>
      <c r="C101" s="25" t="s">
        <v>319</v>
      </c>
      <c r="D101" s="26" t="s">
        <v>320</v>
      </c>
      <c r="E101" s="19" t="s">
        <v>321</v>
      </c>
      <c r="F101" s="5">
        <f t="shared" si="16"/>
        <v>23</v>
      </c>
      <c r="G101" s="5">
        <f t="shared" si="17"/>
        <v>4</v>
      </c>
      <c r="H101" s="5">
        <f t="shared" si="18"/>
        <v>3</v>
      </c>
      <c r="I101" s="5">
        <f t="shared" si="19"/>
        <v>0</v>
      </c>
      <c r="J101" s="5">
        <f t="shared" si="20"/>
        <v>0</v>
      </c>
      <c r="K101" s="5">
        <f t="shared" si="21"/>
        <v>0</v>
      </c>
      <c r="L101" s="5">
        <f t="shared" si="22"/>
        <v>0</v>
      </c>
      <c r="M101" s="5">
        <f t="shared" si="23"/>
        <v>16</v>
      </c>
      <c r="N101" s="7">
        <f t="shared" si="24"/>
        <v>4</v>
      </c>
      <c r="O101" s="7">
        <f t="shared" si="14"/>
        <v>4</v>
      </c>
      <c r="P101" s="7">
        <f t="shared" si="25"/>
        <v>4</v>
      </c>
      <c r="Q101" s="8" t="e">
        <f>+P101/#REF!</f>
        <v>#REF!</v>
      </c>
      <c r="R101" s="8" t="e">
        <f t="shared" si="26"/>
        <v>#REF!</v>
      </c>
      <c r="S101" s="5" t="e">
        <f t="shared" si="27"/>
        <v>#REF!</v>
      </c>
    </row>
    <row r="102" spans="1:19" s="13" customFormat="1" ht="16.5" customHeight="1">
      <c r="A102" s="15">
        <f t="shared" si="28"/>
        <v>12</v>
      </c>
      <c r="B102" s="38" t="s">
        <v>322</v>
      </c>
      <c r="C102" s="39" t="s">
        <v>323</v>
      </c>
      <c r="D102" s="40" t="s">
        <v>324</v>
      </c>
      <c r="E102" s="19" t="s">
        <v>325</v>
      </c>
      <c r="F102" s="5">
        <f t="shared" si="16"/>
        <v>40</v>
      </c>
      <c r="G102" s="5">
        <f t="shared" si="17"/>
        <v>6</v>
      </c>
      <c r="H102" s="5">
        <f t="shared" si="18"/>
        <v>4</v>
      </c>
      <c r="I102" s="5">
        <f t="shared" si="19"/>
        <v>0</v>
      </c>
      <c r="J102" s="5">
        <f t="shared" si="20"/>
        <v>0</v>
      </c>
      <c r="K102" s="5">
        <f t="shared" si="21"/>
        <v>2</v>
      </c>
      <c r="L102" s="5">
        <f t="shared" si="22"/>
        <v>4</v>
      </c>
      <c r="M102" s="5">
        <f t="shared" si="23"/>
        <v>24</v>
      </c>
      <c r="N102" s="7">
        <f t="shared" si="24"/>
        <v>6</v>
      </c>
      <c r="O102" s="7">
        <f t="shared" si="14"/>
        <v>6</v>
      </c>
      <c r="P102" s="7">
        <f t="shared" si="25"/>
        <v>6</v>
      </c>
      <c r="Q102" s="8" t="e">
        <f>+P102/#REF!</f>
        <v>#REF!</v>
      </c>
      <c r="R102" s="8" t="e">
        <f t="shared" si="26"/>
        <v>#REF!</v>
      </c>
      <c r="S102" s="5" t="e">
        <f t="shared" si="27"/>
        <v>#REF!</v>
      </c>
    </row>
    <row r="103" spans="1:19" s="14" customFormat="1" ht="16.5" customHeight="1">
      <c r="A103" s="15">
        <f t="shared" si="28"/>
        <v>13</v>
      </c>
      <c r="B103" s="16" t="s">
        <v>326</v>
      </c>
      <c r="C103" s="17" t="s">
        <v>327</v>
      </c>
      <c r="D103" s="26" t="s">
        <v>328</v>
      </c>
      <c r="E103" s="19" t="s">
        <v>91</v>
      </c>
      <c r="F103" s="5">
        <f t="shared" si="16"/>
        <v>41</v>
      </c>
      <c r="G103" s="5">
        <f t="shared" si="17"/>
        <v>7</v>
      </c>
      <c r="H103" s="5">
        <f t="shared" si="18"/>
        <v>6</v>
      </c>
      <c r="I103" s="5">
        <f t="shared" si="19"/>
        <v>0</v>
      </c>
      <c r="J103" s="5">
        <f t="shared" si="20"/>
        <v>0</v>
      </c>
      <c r="K103" s="5">
        <f t="shared" si="21"/>
        <v>0</v>
      </c>
      <c r="L103" s="5">
        <f t="shared" si="22"/>
        <v>0</v>
      </c>
      <c r="M103" s="5">
        <f t="shared" si="23"/>
        <v>28</v>
      </c>
      <c r="N103" s="7">
        <f t="shared" si="24"/>
        <v>7</v>
      </c>
      <c r="O103" s="7">
        <f t="shared" si="14"/>
        <v>7</v>
      </c>
      <c r="P103" s="7">
        <f t="shared" si="25"/>
        <v>7</v>
      </c>
      <c r="Q103" s="8" t="e">
        <f>+P103/#REF!</f>
        <v>#REF!</v>
      </c>
      <c r="R103" s="8" t="e">
        <f t="shared" si="26"/>
        <v>#REF!</v>
      </c>
      <c r="S103" s="5" t="e">
        <f t="shared" si="27"/>
        <v>#REF!</v>
      </c>
    </row>
    <row r="104" spans="1:19" s="14" customFormat="1" ht="16.5" customHeight="1">
      <c r="A104" s="15">
        <f t="shared" si="28"/>
        <v>14</v>
      </c>
      <c r="B104" s="24" t="s">
        <v>99</v>
      </c>
      <c r="C104" s="17" t="s">
        <v>100</v>
      </c>
      <c r="D104" s="18" t="s">
        <v>101</v>
      </c>
      <c r="E104" s="19" t="s">
        <v>329</v>
      </c>
      <c r="F104" s="5">
        <f t="shared" si="16"/>
        <v>23</v>
      </c>
      <c r="G104" s="5">
        <f t="shared" si="17"/>
        <v>4</v>
      </c>
      <c r="H104" s="5">
        <f t="shared" si="18"/>
        <v>3</v>
      </c>
      <c r="I104" s="5">
        <f t="shared" si="19"/>
        <v>0</v>
      </c>
      <c r="J104" s="5">
        <f t="shared" si="20"/>
        <v>0</v>
      </c>
      <c r="K104" s="5">
        <f t="shared" si="21"/>
        <v>0</v>
      </c>
      <c r="L104" s="5">
        <f t="shared" si="22"/>
        <v>0</v>
      </c>
      <c r="M104" s="5">
        <f t="shared" si="23"/>
        <v>16</v>
      </c>
      <c r="N104" s="7">
        <f t="shared" si="24"/>
        <v>4</v>
      </c>
      <c r="O104" s="7">
        <f t="shared" si="14"/>
        <v>4</v>
      </c>
      <c r="P104" s="7">
        <f t="shared" si="25"/>
        <v>4</v>
      </c>
      <c r="Q104" s="8" t="e">
        <f>+P104/#REF!</f>
        <v>#REF!</v>
      </c>
      <c r="R104" s="8" t="e">
        <f t="shared" si="26"/>
        <v>#REF!</v>
      </c>
      <c r="S104" s="5" t="e">
        <f t="shared" si="27"/>
        <v>#REF!</v>
      </c>
    </row>
    <row r="105" spans="1:19" s="14" customFormat="1" ht="16.5" customHeight="1">
      <c r="A105" s="15">
        <f t="shared" si="28"/>
        <v>15</v>
      </c>
      <c r="B105" s="24" t="s">
        <v>330</v>
      </c>
      <c r="C105" s="17" t="s">
        <v>331</v>
      </c>
      <c r="D105" s="18" t="s">
        <v>332</v>
      </c>
      <c r="E105" s="19" t="s">
        <v>333</v>
      </c>
      <c r="F105" s="5">
        <f t="shared" si="16"/>
        <v>41</v>
      </c>
      <c r="G105" s="5">
        <f t="shared" si="17"/>
        <v>7</v>
      </c>
      <c r="H105" s="5">
        <f t="shared" si="18"/>
        <v>6</v>
      </c>
      <c r="I105" s="5">
        <f t="shared" si="19"/>
        <v>0</v>
      </c>
      <c r="J105" s="5">
        <f t="shared" si="20"/>
        <v>0</v>
      </c>
      <c r="K105" s="5">
        <f t="shared" si="21"/>
        <v>0</v>
      </c>
      <c r="L105" s="5">
        <f t="shared" si="22"/>
        <v>0</v>
      </c>
      <c r="M105" s="5">
        <f t="shared" si="23"/>
        <v>28</v>
      </c>
      <c r="N105" s="7">
        <f t="shared" si="24"/>
        <v>7</v>
      </c>
      <c r="O105" s="7">
        <f t="shared" si="14"/>
        <v>7</v>
      </c>
      <c r="P105" s="7">
        <f t="shared" si="25"/>
        <v>7</v>
      </c>
      <c r="Q105" s="8" t="e">
        <f>+P105/#REF!</f>
        <v>#REF!</v>
      </c>
      <c r="R105" s="8" t="e">
        <f t="shared" si="26"/>
        <v>#REF!</v>
      </c>
      <c r="S105" s="5" t="e">
        <f t="shared" si="27"/>
        <v>#REF!</v>
      </c>
    </row>
    <row r="106" spans="1:19" s="13" customFormat="1" ht="16.5" customHeight="1">
      <c r="A106" s="15">
        <f t="shared" si="28"/>
        <v>16</v>
      </c>
      <c r="B106" s="16" t="s">
        <v>334</v>
      </c>
      <c r="C106" s="25" t="s">
        <v>335</v>
      </c>
      <c r="D106" s="26" t="s">
        <v>336</v>
      </c>
      <c r="E106" s="19" t="s">
        <v>337</v>
      </c>
      <c r="F106" s="5">
        <f t="shared" si="16"/>
        <v>23</v>
      </c>
      <c r="G106" s="5">
        <f t="shared" si="17"/>
        <v>4</v>
      </c>
      <c r="H106" s="5">
        <f t="shared" si="18"/>
        <v>3</v>
      </c>
      <c r="I106" s="5">
        <f t="shared" si="19"/>
        <v>0</v>
      </c>
      <c r="J106" s="5">
        <f t="shared" si="20"/>
        <v>0</v>
      </c>
      <c r="K106" s="5">
        <f t="shared" si="21"/>
        <v>0</v>
      </c>
      <c r="L106" s="5">
        <f t="shared" si="22"/>
        <v>0</v>
      </c>
      <c r="M106" s="5">
        <f t="shared" si="23"/>
        <v>16</v>
      </c>
      <c r="N106" s="7">
        <f t="shared" si="24"/>
        <v>4</v>
      </c>
      <c r="O106" s="7">
        <f t="shared" si="14"/>
        <v>4</v>
      </c>
      <c r="P106" s="7">
        <f t="shared" si="25"/>
        <v>4</v>
      </c>
      <c r="Q106" s="8" t="e">
        <f>+P106/#REF!</f>
        <v>#REF!</v>
      </c>
      <c r="R106" s="8" t="e">
        <f t="shared" si="26"/>
        <v>#REF!</v>
      </c>
      <c r="S106" s="5" t="e">
        <f t="shared" si="27"/>
        <v>#REF!</v>
      </c>
    </row>
    <row r="107" spans="1:19" s="13" customFormat="1" ht="16.5" customHeight="1">
      <c r="A107" s="15">
        <f t="shared" si="28"/>
        <v>17</v>
      </c>
      <c r="B107" s="16" t="s">
        <v>113</v>
      </c>
      <c r="C107" s="25" t="s">
        <v>114</v>
      </c>
      <c r="D107" s="26" t="s">
        <v>115</v>
      </c>
      <c r="E107" s="19" t="s">
        <v>338</v>
      </c>
      <c r="F107" s="5">
        <f t="shared" si="16"/>
        <v>23</v>
      </c>
      <c r="G107" s="5">
        <f t="shared" si="17"/>
        <v>4</v>
      </c>
      <c r="H107" s="5">
        <f t="shared" si="18"/>
        <v>3</v>
      </c>
      <c r="I107" s="5">
        <f t="shared" si="19"/>
        <v>0</v>
      </c>
      <c r="J107" s="5">
        <f t="shared" si="20"/>
        <v>0</v>
      </c>
      <c r="K107" s="5">
        <f t="shared" si="21"/>
        <v>0</v>
      </c>
      <c r="L107" s="5">
        <f t="shared" si="22"/>
        <v>0</v>
      </c>
      <c r="M107" s="5">
        <f t="shared" si="23"/>
        <v>16</v>
      </c>
      <c r="N107" s="7">
        <f t="shared" si="24"/>
        <v>4</v>
      </c>
      <c r="O107" s="7">
        <f t="shared" si="14"/>
        <v>4</v>
      </c>
      <c r="P107" s="7">
        <f t="shared" si="25"/>
        <v>4</v>
      </c>
      <c r="Q107" s="8" t="e">
        <f>+P107/#REF!</f>
        <v>#REF!</v>
      </c>
      <c r="R107" s="8" t="e">
        <f t="shared" si="26"/>
        <v>#REF!</v>
      </c>
      <c r="S107" s="5" t="e">
        <f t="shared" si="27"/>
        <v>#REF!</v>
      </c>
    </row>
    <row r="108" spans="1:19" s="13" customFormat="1" ht="16.5" customHeight="1">
      <c r="A108" s="15">
        <f t="shared" si="28"/>
        <v>18</v>
      </c>
      <c r="B108" s="16" t="s">
        <v>129</v>
      </c>
      <c r="C108" s="17" t="s">
        <v>130</v>
      </c>
      <c r="D108" s="26" t="s">
        <v>131</v>
      </c>
      <c r="E108" s="19" t="s">
        <v>339</v>
      </c>
      <c r="F108" s="5">
        <f t="shared" si="16"/>
        <v>23</v>
      </c>
      <c r="G108" s="5">
        <f t="shared" si="17"/>
        <v>4</v>
      </c>
      <c r="H108" s="5">
        <f t="shared" si="18"/>
        <v>3</v>
      </c>
      <c r="I108" s="5">
        <f t="shared" si="19"/>
        <v>0</v>
      </c>
      <c r="J108" s="5">
        <f t="shared" si="20"/>
        <v>0</v>
      </c>
      <c r="K108" s="5">
        <f t="shared" si="21"/>
        <v>0</v>
      </c>
      <c r="L108" s="5">
        <f t="shared" si="22"/>
        <v>0</v>
      </c>
      <c r="M108" s="5">
        <f t="shared" si="23"/>
        <v>16</v>
      </c>
      <c r="N108" s="7">
        <f t="shared" si="24"/>
        <v>4</v>
      </c>
      <c r="O108" s="7">
        <f t="shared" si="14"/>
        <v>4</v>
      </c>
      <c r="P108" s="7">
        <f t="shared" si="25"/>
        <v>4</v>
      </c>
      <c r="Q108" s="8" t="e">
        <f>+P108/#REF!</f>
        <v>#REF!</v>
      </c>
      <c r="R108" s="8" t="e">
        <f t="shared" si="26"/>
        <v>#REF!</v>
      </c>
      <c r="S108" s="5" t="e">
        <f t="shared" si="27"/>
        <v>#REF!</v>
      </c>
    </row>
    <row r="109" spans="1:19" s="13" customFormat="1" ht="16.5" customHeight="1">
      <c r="A109" s="15">
        <f t="shared" si="28"/>
        <v>19</v>
      </c>
      <c r="B109" s="16" t="s">
        <v>340</v>
      </c>
      <c r="C109" s="25" t="s">
        <v>341</v>
      </c>
      <c r="D109" s="26" t="s">
        <v>342</v>
      </c>
      <c r="E109" s="19" t="s">
        <v>337</v>
      </c>
      <c r="F109" s="5">
        <f t="shared" si="16"/>
        <v>23</v>
      </c>
      <c r="G109" s="5">
        <f t="shared" si="17"/>
        <v>4</v>
      </c>
      <c r="H109" s="5">
        <f t="shared" si="18"/>
        <v>3</v>
      </c>
      <c r="I109" s="5">
        <f t="shared" si="19"/>
        <v>0</v>
      </c>
      <c r="J109" s="5">
        <f t="shared" si="20"/>
        <v>0</v>
      </c>
      <c r="K109" s="5">
        <f t="shared" si="21"/>
        <v>0</v>
      </c>
      <c r="L109" s="5">
        <f t="shared" si="22"/>
        <v>0</v>
      </c>
      <c r="M109" s="5">
        <f t="shared" si="23"/>
        <v>16</v>
      </c>
      <c r="N109" s="7">
        <f t="shared" si="24"/>
        <v>4</v>
      </c>
      <c r="O109" s="7">
        <f t="shared" si="14"/>
        <v>4</v>
      </c>
      <c r="P109" s="7">
        <f t="shared" si="25"/>
        <v>4</v>
      </c>
      <c r="Q109" s="8" t="e">
        <f>+P109/#REF!</f>
        <v>#REF!</v>
      </c>
      <c r="R109" s="8" t="e">
        <f t="shared" si="26"/>
        <v>#REF!</v>
      </c>
      <c r="S109" s="5" t="e">
        <f t="shared" si="27"/>
        <v>#REF!</v>
      </c>
    </row>
    <row r="110" spans="1:19" s="13" customFormat="1" ht="16.5" customHeight="1">
      <c r="A110" s="15">
        <f t="shared" si="28"/>
        <v>20</v>
      </c>
      <c r="B110" s="24" t="s">
        <v>133</v>
      </c>
      <c r="C110" s="17" t="s">
        <v>134</v>
      </c>
      <c r="D110" s="18" t="s">
        <v>135</v>
      </c>
      <c r="E110" s="19" t="s">
        <v>343</v>
      </c>
      <c r="F110" s="5">
        <f t="shared" si="16"/>
        <v>23</v>
      </c>
      <c r="G110" s="5">
        <f t="shared" si="17"/>
        <v>4</v>
      </c>
      <c r="H110" s="5">
        <f t="shared" si="18"/>
        <v>3</v>
      </c>
      <c r="I110" s="5">
        <f t="shared" si="19"/>
        <v>0</v>
      </c>
      <c r="J110" s="5">
        <f t="shared" si="20"/>
        <v>0</v>
      </c>
      <c r="K110" s="5">
        <f t="shared" si="21"/>
        <v>0</v>
      </c>
      <c r="L110" s="5">
        <f t="shared" si="22"/>
        <v>0</v>
      </c>
      <c r="M110" s="5">
        <f t="shared" si="23"/>
        <v>16</v>
      </c>
      <c r="N110" s="7">
        <f t="shared" si="24"/>
        <v>4</v>
      </c>
      <c r="O110" s="7">
        <f t="shared" si="14"/>
        <v>4</v>
      </c>
      <c r="P110" s="7">
        <f t="shared" si="25"/>
        <v>4</v>
      </c>
      <c r="Q110" s="8" t="e">
        <f>+P110/#REF!</f>
        <v>#REF!</v>
      </c>
      <c r="R110" s="8" t="e">
        <f t="shared" si="26"/>
        <v>#REF!</v>
      </c>
      <c r="S110" s="5" t="e">
        <f t="shared" si="27"/>
        <v>#REF!</v>
      </c>
    </row>
    <row r="111" spans="1:19" s="13" customFormat="1" ht="16.5" customHeight="1">
      <c r="A111" s="15">
        <f t="shared" si="28"/>
        <v>21</v>
      </c>
      <c r="B111" s="24" t="s">
        <v>344</v>
      </c>
      <c r="C111" s="17" t="s">
        <v>345</v>
      </c>
      <c r="D111" s="18" t="s">
        <v>346</v>
      </c>
      <c r="E111" s="19" t="s">
        <v>347</v>
      </c>
      <c r="F111" s="5">
        <f t="shared" si="16"/>
        <v>41</v>
      </c>
      <c r="G111" s="5">
        <f t="shared" si="17"/>
        <v>7</v>
      </c>
      <c r="H111" s="5">
        <f t="shared" si="18"/>
        <v>6</v>
      </c>
      <c r="I111" s="5">
        <f t="shared" si="19"/>
        <v>0</v>
      </c>
      <c r="J111" s="5">
        <f t="shared" si="20"/>
        <v>0</v>
      </c>
      <c r="K111" s="5">
        <f t="shared" si="21"/>
        <v>0</v>
      </c>
      <c r="L111" s="5">
        <f t="shared" si="22"/>
        <v>0</v>
      </c>
      <c r="M111" s="5">
        <f t="shared" si="23"/>
        <v>28</v>
      </c>
      <c r="N111" s="7">
        <f t="shared" si="24"/>
        <v>7</v>
      </c>
      <c r="O111" s="7">
        <f t="shared" si="14"/>
        <v>7</v>
      </c>
      <c r="P111" s="7">
        <f t="shared" si="25"/>
        <v>7</v>
      </c>
      <c r="Q111" s="8" t="e">
        <f>+P111/#REF!</f>
        <v>#REF!</v>
      </c>
      <c r="R111" s="8" t="e">
        <f t="shared" si="26"/>
        <v>#REF!</v>
      </c>
      <c r="S111" s="5" t="e">
        <f t="shared" si="27"/>
        <v>#REF!</v>
      </c>
    </row>
    <row r="112" spans="1:19" s="13" customFormat="1" ht="16.5" customHeight="1">
      <c r="A112" s="15">
        <f t="shared" si="28"/>
        <v>22</v>
      </c>
      <c r="B112" s="24" t="s">
        <v>143</v>
      </c>
      <c r="C112" s="17" t="s">
        <v>348</v>
      </c>
      <c r="D112" s="18" t="s">
        <v>349</v>
      </c>
      <c r="E112" s="19" t="s">
        <v>350</v>
      </c>
      <c r="F112" s="5">
        <f t="shared" si="16"/>
        <v>34</v>
      </c>
      <c r="G112" s="5">
        <f t="shared" si="17"/>
        <v>5</v>
      </c>
      <c r="H112" s="5">
        <f t="shared" si="18"/>
        <v>3</v>
      </c>
      <c r="I112" s="5">
        <f t="shared" si="19"/>
        <v>0</v>
      </c>
      <c r="J112" s="5">
        <f t="shared" si="20"/>
        <v>0</v>
      </c>
      <c r="K112" s="5">
        <f t="shared" si="21"/>
        <v>2</v>
      </c>
      <c r="L112" s="5">
        <f t="shared" si="22"/>
        <v>4</v>
      </c>
      <c r="M112" s="5">
        <f t="shared" si="23"/>
        <v>20</v>
      </c>
      <c r="N112" s="7">
        <f t="shared" si="24"/>
        <v>5</v>
      </c>
      <c r="O112" s="7">
        <f t="shared" si="14"/>
        <v>5</v>
      </c>
      <c r="P112" s="7">
        <f t="shared" si="25"/>
        <v>5</v>
      </c>
      <c r="Q112" s="8" t="e">
        <f>+P112/#REF!</f>
        <v>#REF!</v>
      </c>
      <c r="R112" s="8" t="e">
        <f t="shared" si="26"/>
        <v>#REF!</v>
      </c>
      <c r="S112" s="5" t="e">
        <f t="shared" si="27"/>
        <v>#REF!</v>
      </c>
    </row>
    <row r="113" spans="1:19" s="13" customFormat="1" ht="16.5" customHeight="1">
      <c r="A113" s="15">
        <f t="shared" si="28"/>
        <v>23</v>
      </c>
      <c r="B113" s="24" t="s">
        <v>143</v>
      </c>
      <c r="C113" s="17" t="s">
        <v>351</v>
      </c>
      <c r="D113" s="18" t="s">
        <v>352</v>
      </c>
      <c r="E113" s="19" t="s">
        <v>353</v>
      </c>
      <c r="F113" s="5">
        <f t="shared" si="16"/>
        <v>41</v>
      </c>
      <c r="G113" s="5">
        <f t="shared" si="17"/>
        <v>7</v>
      </c>
      <c r="H113" s="5">
        <f t="shared" si="18"/>
        <v>6</v>
      </c>
      <c r="I113" s="5">
        <f t="shared" si="19"/>
        <v>0</v>
      </c>
      <c r="J113" s="5">
        <f t="shared" si="20"/>
        <v>0</v>
      </c>
      <c r="K113" s="5">
        <f t="shared" si="21"/>
        <v>0</v>
      </c>
      <c r="L113" s="5">
        <f t="shared" si="22"/>
        <v>0</v>
      </c>
      <c r="M113" s="5">
        <f t="shared" si="23"/>
        <v>28</v>
      </c>
      <c r="N113" s="7">
        <f t="shared" si="24"/>
        <v>7</v>
      </c>
      <c r="O113" s="7">
        <f t="shared" si="14"/>
        <v>7</v>
      </c>
      <c r="P113" s="7">
        <f t="shared" si="25"/>
        <v>7</v>
      </c>
      <c r="Q113" s="8" t="e">
        <f>+P113/#REF!</f>
        <v>#REF!</v>
      </c>
      <c r="R113" s="8" t="e">
        <f t="shared" si="26"/>
        <v>#REF!</v>
      </c>
      <c r="S113" s="5" t="e">
        <f t="shared" si="27"/>
        <v>#REF!</v>
      </c>
    </row>
    <row r="114" spans="1:19" s="13" customFormat="1" ht="16.5" customHeight="1">
      <c r="A114" s="15">
        <f t="shared" si="28"/>
        <v>24</v>
      </c>
      <c r="B114" s="24" t="s">
        <v>354</v>
      </c>
      <c r="C114" s="17" t="s">
        <v>355</v>
      </c>
      <c r="D114" s="18" t="s">
        <v>356</v>
      </c>
      <c r="E114" s="19" t="s">
        <v>357</v>
      </c>
      <c r="F114" s="5">
        <f t="shared" si="16"/>
        <v>34</v>
      </c>
      <c r="G114" s="5">
        <f t="shared" si="17"/>
        <v>5</v>
      </c>
      <c r="H114" s="5">
        <f t="shared" si="18"/>
        <v>3</v>
      </c>
      <c r="I114" s="5">
        <f t="shared" si="19"/>
        <v>0</v>
      </c>
      <c r="J114" s="5">
        <f t="shared" si="20"/>
        <v>0</v>
      </c>
      <c r="K114" s="5">
        <f t="shared" si="21"/>
        <v>2</v>
      </c>
      <c r="L114" s="5">
        <f t="shared" si="22"/>
        <v>0</v>
      </c>
      <c r="M114" s="5">
        <f t="shared" si="23"/>
        <v>24</v>
      </c>
      <c r="N114" s="7">
        <f t="shared" si="24"/>
        <v>6</v>
      </c>
      <c r="O114" s="7">
        <f t="shared" si="14"/>
        <v>6</v>
      </c>
      <c r="P114" s="7">
        <f t="shared" si="25"/>
        <v>6</v>
      </c>
      <c r="Q114" s="8" t="e">
        <f>+P114/#REF!</f>
        <v>#REF!</v>
      </c>
      <c r="R114" s="8" t="e">
        <f t="shared" si="26"/>
        <v>#REF!</v>
      </c>
      <c r="S114" s="5" t="e">
        <f t="shared" si="27"/>
        <v>#REF!</v>
      </c>
    </row>
    <row r="115" spans="1:19" s="14" customFormat="1" ht="16.5" customHeight="1">
      <c r="A115" s="15">
        <f t="shared" si="28"/>
        <v>25</v>
      </c>
      <c r="B115" s="16" t="s">
        <v>358</v>
      </c>
      <c r="C115" s="25" t="s">
        <v>359</v>
      </c>
      <c r="D115" s="26" t="s">
        <v>360</v>
      </c>
      <c r="E115" s="19" t="s">
        <v>361</v>
      </c>
      <c r="F115" s="5">
        <f t="shared" si="16"/>
        <v>34</v>
      </c>
      <c r="G115" s="5">
        <f t="shared" si="17"/>
        <v>5</v>
      </c>
      <c r="H115" s="5">
        <f t="shared" si="18"/>
        <v>3</v>
      </c>
      <c r="I115" s="5">
        <f t="shared" si="19"/>
        <v>0</v>
      </c>
      <c r="J115" s="5">
        <f t="shared" si="20"/>
        <v>0</v>
      </c>
      <c r="K115" s="5">
        <f t="shared" si="21"/>
        <v>2</v>
      </c>
      <c r="L115" s="5">
        <f t="shared" si="22"/>
        <v>4</v>
      </c>
      <c r="M115" s="5">
        <f t="shared" si="23"/>
        <v>20</v>
      </c>
      <c r="N115" s="7">
        <f t="shared" si="24"/>
        <v>5</v>
      </c>
      <c r="O115" s="7">
        <f t="shared" si="14"/>
        <v>5</v>
      </c>
      <c r="P115" s="7">
        <f t="shared" si="25"/>
        <v>5</v>
      </c>
      <c r="Q115" s="8" t="e">
        <f>+P115/#REF!</f>
        <v>#REF!</v>
      </c>
      <c r="R115" s="8" t="e">
        <f t="shared" si="26"/>
        <v>#REF!</v>
      </c>
      <c r="S115" s="5" t="e">
        <f t="shared" si="27"/>
        <v>#REF!</v>
      </c>
    </row>
    <row r="116" spans="1:19" s="14" customFormat="1" ht="16.5" customHeight="1">
      <c r="A116" s="15">
        <f t="shared" si="28"/>
        <v>26</v>
      </c>
      <c r="B116" s="16" t="s">
        <v>362</v>
      </c>
      <c r="C116" s="25" t="s">
        <v>363</v>
      </c>
      <c r="D116" s="26" t="s">
        <v>364</v>
      </c>
      <c r="E116" s="19" t="s">
        <v>128</v>
      </c>
      <c r="F116" s="5">
        <f t="shared" si="16"/>
        <v>47</v>
      </c>
      <c r="G116" s="5">
        <f t="shared" si="17"/>
        <v>8</v>
      </c>
      <c r="H116" s="5">
        <f t="shared" si="18"/>
        <v>7</v>
      </c>
      <c r="I116" s="5">
        <f t="shared" si="19"/>
        <v>0</v>
      </c>
      <c r="J116" s="5">
        <f t="shared" si="20"/>
        <v>0</v>
      </c>
      <c r="K116" s="5">
        <f t="shared" si="21"/>
        <v>0</v>
      </c>
      <c r="L116" s="5">
        <f t="shared" si="22"/>
        <v>0</v>
      </c>
      <c r="M116" s="5">
        <f t="shared" si="23"/>
        <v>32</v>
      </c>
      <c r="N116" s="7">
        <f t="shared" si="24"/>
        <v>8</v>
      </c>
      <c r="O116" s="7">
        <f t="shared" si="14"/>
        <v>8</v>
      </c>
      <c r="P116" s="7">
        <f t="shared" si="25"/>
        <v>8</v>
      </c>
      <c r="Q116" s="8" t="e">
        <f>+P116/#REF!</f>
        <v>#REF!</v>
      </c>
      <c r="R116" s="8" t="e">
        <f t="shared" si="26"/>
        <v>#REF!</v>
      </c>
      <c r="S116" s="5" t="e">
        <f t="shared" si="27"/>
        <v>#REF!</v>
      </c>
    </row>
    <row r="117" spans="1:19" s="14" customFormat="1" ht="16.5" customHeight="1">
      <c r="A117" s="15">
        <f t="shared" si="28"/>
        <v>27</v>
      </c>
      <c r="B117" s="16" t="s">
        <v>155</v>
      </c>
      <c r="C117" s="17" t="s">
        <v>159</v>
      </c>
      <c r="D117" s="26" t="s">
        <v>160</v>
      </c>
      <c r="E117" s="19" t="s">
        <v>365</v>
      </c>
      <c r="F117" s="5">
        <f t="shared" si="16"/>
        <v>23</v>
      </c>
      <c r="G117" s="5">
        <f t="shared" si="17"/>
        <v>4</v>
      </c>
      <c r="H117" s="5">
        <f t="shared" si="18"/>
        <v>3</v>
      </c>
      <c r="I117" s="5">
        <f t="shared" si="19"/>
        <v>0</v>
      </c>
      <c r="J117" s="5">
        <f t="shared" si="20"/>
        <v>0</v>
      </c>
      <c r="K117" s="5">
        <f t="shared" si="21"/>
        <v>0</v>
      </c>
      <c r="L117" s="5">
        <f t="shared" si="22"/>
        <v>0</v>
      </c>
      <c r="M117" s="5">
        <f t="shared" si="23"/>
        <v>16</v>
      </c>
      <c r="N117" s="7">
        <f t="shared" si="24"/>
        <v>4</v>
      </c>
      <c r="O117" s="7">
        <f t="shared" si="14"/>
        <v>4</v>
      </c>
      <c r="P117" s="7">
        <f t="shared" si="25"/>
        <v>4</v>
      </c>
      <c r="Q117" s="8" t="e">
        <f>+P117/#REF!</f>
        <v>#REF!</v>
      </c>
      <c r="R117" s="8" t="e">
        <f t="shared" si="26"/>
        <v>#REF!</v>
      </c>
      <c r="S117" s="5" t="e">
        <f t="shared" si="27"/>
        <v>#REF!</v>
      </c>
    </row>
    <row r="118" spans="1:19" s="13" customFormat="1" ht="16.5" customHeight="1">
      <c r="A118" s="15">
        <f t="shared" si="28"/>
        <v>28</v>
      </c>
      <c r="B118" s="24" t="s">
        <v>366</v>
      </c>
      <c r="C118" s="17" t="s">
        <v>367</v>
      </c>
      <c r="D118" s="18" t="s">
        <v>368</v>
      </c>
      <c r="E118" s="19" t="s">
        <v>369</v>
      </c>
      <c r="F118" s="5">
        <f t="shared" si="16"/>
        <v>41</v>
      </c>
      <c r="G118" s="5">
        <f t="shared" si="17"/>
        <v>7</v>
      </c>
      <c r="H118" s="5">
        <f t="shared" si="18"/>
        <v>6</v>
      </c>
      <c r="I118" s="5">
        <f t="shared" si="19"/>
        <v>0</v>
      </c>
      <c r="J118" s="5">
        <f t="shared" si="20"/>
        <v>0</v>
      </c>
      <c r="K118" s="5">
        <f t="shared" si="21"/>
        <v>0</v>
      </c>
      <c r="L118" s="5">
        <f t="shared" si="22"/>
        <v>0</v>
      </c>
      <c r="M118" s="5">
        <f t="shared" si="23"/>
        <v>28</v>
      </c>
      <c r="N118" s="7">
        <f t="shared" si="24"/>
        <v>7</v>
      </c>
      <c r="O118" s="7">
        <f t="shared" si="14"/>
        <v>7</v>
      </c>
      <c r="P118" s="7">
        <f t="shared" si="25"/>
        <v>7</v>
      </c>
      <c r="Q118" s="8" t="e">
        <f>+P118/#REF!</f>
        <v>#REF!</v>
      </c>
      <c r="R118" s="8" t="e">
        <f t="shared" si="26"/>
        <v>#REF!</v>
      </c>
      <c r="S118" s="5" t="e">
        <f t="shared" si="27"/>
        <v>#REF!</v>
      </c>
    </row>
    <row r="119" spans="1:19" s="13" customFormat="1" ht="16.5" customHeight="1">
      <c r="A119" s="15">
        <f t="shared" si="28"/>
        <v>29</v>
      </c>
      <c r="B119" s="16" t="s">
        <v>370</v>
      </c>
      <c r="C119" s="25" t="s">
        <v>371</v>
      </c>
      <c r="D119" s="26" t="s">
        <v>372</v>
      </c>
      <c r="E119" s="19" t="s">
        <v>373</v>
      </c>
      <c r="F119" s="5">
        <f t="shared" si="16"/>
        <v>42</v>
      </c>
      <c r="G119" s="5">
        <f t="shared" si="17"/>
        <v>1</v>
      </c>
      <c r="H119" s="5">
        <f t="shared" si="18"/>
        <v>4</v>
      </c>
      <c r="I119" s="5">
        <f t="shared" si="19"/>
        <v>6</v>
      </c>
      <c r="J119" s="5">
        <f t="shared" si="20"/>
        <v>0</v>
      </c>
      <c r="K119" s="5">
        <f t="shared" si="21"/>
        <v>3</v>
      </c>
      <c r="L119" s="5">
        <f t="shared" si="22"/>
        <v>4</v>
      </c>
      <c r="M119" s="5">
        <f t="shared" si="23"/>
        <v>24</v>
      </c>
      <c r="N119" s="7">
        <f t="shared" si="24"/>
        <v>6</v>
      </c>
      <c r="O119" s="7">
        <f t="shared" si="14"/>
        <v>6</v>
      </c>
      <c r="P119" s="7">
        <f t="shared" si="25"/>
        <v>6</v>
      </c>
      <c r="Q119" s="8" t="e">
        <f>+P119/#REF!</f>
        <v>#REF!</v>
      </c>
      <c r="R119" s="8" t="e">
        <f t="shared" si="26"/>
        <v>#REF!</v>
      </c>
      <c r="S119" s="5" t="e">
        <f t="shared" si="27"/>
        <v>#REF!</v>
      </c>
    </row>
    <row r="120" spans="1:19" s="14" customFormat="1" ht="16.5" customHeight="1">
      <c r="A120" s="15">
        <f t="shared" si="28"/>
        <v>30</v>
      </c>
      <c r="B120" s="24" t="s">
        <v>161</v>
      </c>
      <c r="C120" s="17" t="s">
        <v>374</v>
      </c>
      <c r="D120" s="18" t="s">
        <v>375</v>
      </c>
      <c r="E120" s="19" t="s">
        <v>376</v>
      </c>
      <c r="F120" s="5">
        <f t="shared" si="16"/>
        <v>35</v>
      </c>
      <c r="G120" s="5">
        <f t="shared" si="17"/>
        <v>6</v>
      </c>
      <c r="H120" s="5">
        <f t="shared" si="18"/>
        <v>5</v>
      </c>
      <c r="I120" s="5">
        <f t="shared" si="19"/>
        <v>0</v>
      </c>
      <c r="J120" s="5">
        <f t="shared" si="20"/>
        <v>0</v>
      </c>
      <c r="K120" s="5">
        <f t="shared" si="21"/>
        <v>0</v>
      </c>
      <c r="L120" s="5">
        <f t="shared" si="22"/>
        <v>0</v>
      </c>
      <c r="M120" s="5">
        <f t="shared" si="23"/>
        <v>24</v>
      </c>
      <c r="N120" s="7">
        <f t="shared" si="24"/>
        <v>6</v>
      </c>
      <c r="O120" s="7">
        <f t="shared" si="14"/>
        <v>6</v>
      </c>
      <c r="P120" s="7">
        <f t="shared" si="25"/>
        <v>6</v>
      </c>
      <c r="Q120" s="8" t="e">
        <f>+P120/#REF!</f>
        <v>#REF!</v>
      </c>
      <c r="R120" s="8" t="e">
        <f t="shared" si="26"/>
        <v>#REF!</v>
      </c>
      <c r="S120" s="5" t="e">
        <f t="shared" si="27"/>
        <v>#REF!</v>
      </c>
    </row>
    <row r="121" spans="1:19" s="14" customFormat="1" ht="16.5" customHeight="1">
      <c r="A121" s="15">
        <f t="shared" si="28"/>
        <v>31</v>
      </c>
      <c r="B121" s="24" t="s">
        <v>161</v>
      </c>
      <c r="C121" s="25" t="s">
        <v>162</v>
      </c>
      <c r="D121" s="18" t="s">
        <v>163</v>
      </c>
      <c r="E121" s="19" t="s">
        <v>377</v>
      </c>
      <c r="F121" s="5">
        <f t="shared" si="16"/>
        <v>23</v>
      </c>
      <c r="G121" s="5">
        <f t="shared" si="17"/>
        <v>4</v>
      </c>
      <c r="H121" s="5">
        <f t="shared" si="18"/>
        <v>3</v>
      </c>
      <c r="I121" s="5">
        <f t="shared" si="19"/>
        <v>0</v>
      </c>
      <c r="J121" s="5">
        <f t="shared" si="20"/>
        <v>0</v>
      </c>
      <c r="K121" s="5">
        <f t="shared" si="21"/>
        <v>0</v>
      </c>
      <c r="L121" s="5">
        <f t="shared" si="22"/>
        <v>0</v>
      </c>
      <c r="M121" s="5">
        <f t="shared" si="23"/>
        <v>16</v>
      </c>
      <c r="N121" s="7">
        <f t="shared" si="24"/>
        <v>4</v>
      </c>
      <c r="O121" s="7">
        <f t="shared" si="14"/>
        <v>4</v>
      </c>
      <c r="P121" s="7">
        <f t="shared" si="25"/>
        <v>4</v>
      </c>
      <c r="Q121" s="8" t="e">
        <f>+P121/#REF!</f>
        <v>#REF!</v>
      </c>
      <c r="R121" s="8" t="e">
        <f t="shared" si="26"/>
        <v>#REF!</v>
      </c>
      <c r="S121" s="5" t="e">
        <f t="shared" si="27"/>
        <v>#REF!</v>
      </c>
    </row>
    <row r="122" spans="1:19" s="14" customFormat="1" ht="16.5" customHeight="1">
      <c r="A122" s="15">
        <f t="shared" si="28"/>
        <v>32</v>
      </c>
      <c r="B122" s="16" t="s">
        <v>161</v>
      </c>
      <c r="C122" s="25" t="s">
        <v>378</v>
      </c>
      <c r="D122" s="26" t="s">
        <v>379</v>
      </c>
      <c r="E122" s="19" t="s">
        <v>269</v>
      </c>
      <c r="F122" s="5">
        <f t="shared" si="16"/>
        <v>23</v>
      </c>
      <c r="G122" s="5">
        <f t="shared" si="17"/>
        <v>4</v>
      </c>
      <c r="H122" s="5">
        <f t="shared" si="18"/>
        <v>3</v>
      </c>
      <c r="I122" s="5">
        <f t="shared" si="19"/>
        <v>0</v>
      </c>
      <c r="J122" s="5">
        <f t="shared" si="20"/>
        <v>0</v>
      </c>
      <c r="K122" s="5">
        <f t="shared" si="21"/>
        <v>0</v>
      </c>
      <c r="L122" s="5">
        <f t="shared" si="22"/>
        <v>0</v>
      </c>
      <c r="M122" s="5">
        <f t="shared" si="23"/>
        <v>16</v>
      </c>
      <c r="N122" s="7">
        <f t="shared" si="24"/>
        <v>4</v>
      </c>
      <c r="O122" s="7">
        <f t="shared" si="14"/>
        <v>4</v>
      </c>
      <c r="P122" s="7">
        <f t="shared" si="25"/>
        <v>4</v>
      </c>
      <c r="Q122" s="8" t="e">
        <f>+P122/#REF!</f>
        <v>#REF!</v>
      </c>
      <c r="R122" s="8" t="e">
        <f t="shared" si="26"/>
        <v>#REF!</v>
      </c>
      <c r="S122" s="5" t="e">
        <f t="shared" si="27"/>
        <v>#REF!</v>
      </c>
    </row>
    <row r="123" spans="1:19" s="13" customFormat="1" ht="16.5" customHeight="1">
      <c r="A123" s="15">
        <f t="shared" si="28"/>
        <v>33</v>
      </c>
      <c r="B123" s="16" t="s">
        <v>165</v>
      </c>
      <c r="C123" s="25" t="s">
        <v>380</v>
      </c>
      <c r="D123" s="26" t="s">
        <v>381</v>
      </c>
      <c r="E123" s="19" t="s">
        <v>382</v>
      </c>
      <c r="F123" s="5">
        <f t="shared" si="16"/>
        <v>23</v>
      </c>
      <c r="G123" s="5">
        <f t="shared" si="17"/>
        <v>4</v>
      </c>
      <c r="H123" s="5">
        <f t="shared" si="18"/>
        <v>3</v>
      </c>
      <c r="I123" s="5">
        <f t="shared" si="19"/>
        <v>0</v>
      </c>
      <c r="J123" s="5">
        <f t="shared" si="20"/>
        <v>0</v>
      </c>
      <c r="K123" s="5">
        <f t="shared" si="21"/>
        <v>0</v>
      </c>
      <c r="L123" s="5">
        <f t="shared" si="22"/>
        <v>0</v>
      </c>
      <c r="M123" s="5">
        <f t="shared" si="23"/>
        <v>16</v>
      </c>
      <c r="N123" s="7">
        <f t="shared" si="24"/>
        <v>4</v>
      </c>
      <c r="O123" s="7">
        <f t="shared" si="14"/>
        <v>4</v>
      </c>
      <c r="P123" s="7">
        <f t="shared" si="25"/>
        <v>4</v>
      </c>
      <c r="Q123" s="8" t="e">
        <f>+P123/#REF!</f>
        <v>#REF!</v>
      </c>
      <c r="R123" s="8" t="e">
        <f t="shared" si="26"/>
        <v>#REF!</v>
      </c>
      <c r="S123" s="5" t="e">
        <f t="shared" si="27"/>
        <v>#REF!</v>
      </c>
    </row>
    <row r="124" spans="1:19" s="14" customFormat="1" ht="16.5" customHeight="1">
      <c r="A124" s="15">
        <f t="shared" si="28"/>
        <v>34</v>
      </c>
      <c r="B124" s="24" t="s">
        <v>165</v>
      </c>
      <c r="C124" s="17" t="s">
        <v>166</v>
      </c>
      <c r="D124" s="18" t="s">
        <v>167</v>
      </c>
      <c r="E124" s="19" t="s">
        <v>383</v>
      </c>
      <c r="F124" s="5">
        <f t="shared" si="16"/>
        <v>52</v>
      </c>
      <c r="G124" s="5">
        <f t="shared" si="17"/>
        <v>8</v>
      </c>
      <c r="H124" s="5">
        <f t="shared" si="18"/>
        <v>6</v>
      </c>
      <c r="I124" s="5">
        <f t="shared" si="19"/>
        <v>0</v>
      </c>
      <c r="J124" s="5">
        <f t="shared" si="20"/>
        <v>0</v>
      </c>
      <c r="K124" s="5">
        <f t="shared" si="21"/>
        <v>2</v>
      </c>
      <c r="L124" s="5">
        <f t="shared" si="22"/>
        <v>4</v>
      </c>
      <c r="M124" s="5">
        <f t="shared" si="23"/>
        <v>32</v>
      </c>
      <c r="N124" s="7">
        <f t="shared" si="24"/>
        <v>8</v>
      </c>
      <c r="O124" s="7">
        <f t="shared" si="14"/>
        <v>8</v>
      </c>
      <c r="P124" s="7">
        <f t="shared" si="25"/>
        <v>8</v>
      </c>
      <c r="Q124" s="8" t="e">
        <f>+P124/#REF!</f>
        <v>#REF!</v>
      </c>
      <c r="R124" s="8" t="e">
        <f t="shared" si="26"/>
        <v>#REF!</v>
      </c>
      <c r="S124" s="5" t="e">
        <f t="shared" si="27"/>
        <v>#REF!</v>
      </c>
    </row>
    <row r="125" spans="1:19" s="13" customFormat="1" ht="16.5" customHeight="1">
      <c r="A125" s="15">
        <f t="shared" si="28"/>
        <v>35</v>
      </c>
      <c r="B125" s="24" t="s">
        <v>384</v>
      </c>
      <c r="C125" s="17" t="s">
        <v>385</v>
      </c>
      <c r="D125" s="18" t="s">
        <v>386</v>
      </c>
      <c r="E125" s="41" t="s">
        <v>387</v>
      </c>
      <c r="F125" s="5">
        <f t="shared" si="16"/>
        <v>41</v>
      </c>
      <c r="G125" s="5">
        <f t="shared" si="17"/>
        <v>7</v>
      </c>
      <c r="H125" s="5">
        <f t="shared" si="18"/>
        <v>6</v>
      </c>
      <c r="I125" s="5">
        <f t="shared" si="19"/>
        <v>0</v>
      </c>
      <c r="J125" s="5">
        <f t="shared" si="20"/>
        <v>0</v>
      </c>
      <c r="K125" s="5">
        <f t="shared" si="21"/>
        <v>0</v>
      </c>
      <c r="L125" s="5">
        <f t="shared" si="22"/>
        <v>0</v>
      </c>
      <c r="M125" s="5">
        <f t="shared" si="23"/>
        <v>28</v>
      </c>
      <c r="N125" s="7">
        <f t="shared" si="24"/>
        <v>7</v>
      </c>
      <c r="O125" s="7">
        <f t="shared" si="14"/>
        <v>7</v>
      </c>
      <c r="P125" s="7">
        <f t="shared" si="25"/>
        <v>7</v>
      </c>
      <c r="Q125" s="8" t="e">
        <f>+P125/#REF!</f>
        <v>#REF!</v>
      </c>
      <c r="R125" s="8" t="e">
        <f t="shared" si="26"/>
        <v>#REF!</v>
      </c>
      <c r="S125" s="5" t="e">
        <f t="shared" si="27"/>
        <v>#REF!</v>
      </c>
    </row>
    <row r="126" spans="1:19" s="14" customFormat="1" ht="16.5" customHeight="1">
      <c r="A126" s="15">
        <f t="shared" si="28"/>
        <v>36</v>
      </c>
      <c r="B126" s="24" t="s">
        <v>21</v>
      </c>
      <c r="C126" s="17" t="s">
        <v>388</v>
      </c>
      <c r="D126" s="18" t="s">
        <v>389</v>
      </c>
      <c r="E126" s="19" t="s">
        <v>390</v>
      </c>
      <c r="F126" s="5">
        <f t="shared" si="16"/>
        <v>52</v>
      </c>
      <c r="G126" s="5">
        <f t="shared" si="17"/>
        <v>8</v>
      </c>
      <c r="H126" s="5">
        <f t="shared" si="18"/>
        <v>6</v>
      </c>
      <c r="I126" s="5">
        <f t="shared" si="19"/>
        <v>0</v>
      </c>
      <c r="J126" s="5">
        <f t="shared" si="20"/>
        <v>0</v>
      </c>
      <c r="K126" s="5">
        <f t="shared" si="21"/>
        <v>2</v>
      </c>
      <c r="L126" s="5">
        <f t="shared" si="22"/>
        <v>4</v>
      </c>
      <c r="M126" s="5">
        <f t="shared" si="23"/>
        <v>32</v>
      </c>
      <c r="N126" s="7">
        <f t="shared" si="24"/>
        <v>8</v>
      </c>
      <c r="O126" s="7">
        <f t="shared" si="14"/>
        <v>8</v>
      </c>
      <c r="P126" s="7">
        <f t="shared" si="25"/>
        <v>8</v>
      </c>
      <c r="Q126" s="8" t="e">
        <f>+P126/#REF!</f>
        <v>#REF!</v>
      </c>
      <c r="R126" s="8" t="e">
        <f t="shared" si="26"/>
        <v>#REF!</v>
      </c>
      <c r="S126" s="5" t="e">
        <f t="shared" si="27"/>
        <v>#REF!</v>
      </c>
    </row>
    <row r="127" spans="1:19" s="14" customFormat="1" ht="16.5" customHeight="1">
      <c r="A127" s="15">
        <f t="shared" si="28"/>
        <v>37</v>
      </c>
      <c r="B127" s="24" t="s">
        <v>21</v>
      </c>
      <c r="C127" s="17" t="s">
        <v>191</v>
      </c>
      <c r="D127" s="18" t="s">
        <v>192</v>
      </c>
      <c r="E127" s="19" t="s">
        <v>391</v>
      </c>
      <c r="F127" s="5">
        <f t="shared" si="16"/>
        <v>29</v>
      </c>
      <c r="G127" s="5">
        <f t="shared" si="17"/>
        <v>5</v>
      </c>
      <c r="H127" s="5">
        <f t="shared" si="18"/>
        <v>4</v>
      </c>
      <c r="I127" s="5">
        <f t="shared" si="19"/>
        <v>0</v>
      </c>
      <c r="J127" s="5">
        <f t="shared" si="20"/>
        <v>0</v>
      </c>
      <c r="K127" s="5">
        <f t="shared" si="21"/>
        <v>0</v>
      </c>
      <c r="L127" s="5">
        <f t="shared" si="22"/>
        <v>0</v>
      </c>
      <c r="M127" s="5">
        <f t="shared" si="23"/>
        <v>20</v>
      </c>
      <c r="N127" s="7">
        <f t="shared" si="24"/>
        <v>5</v>
      </c>
      <c r="O127" s="7">
        <f t="shared" si="14"/>
        <v>5</v>
      </c>
      <c r="P127" s="7">
        <f t="shared" si="25"/>
        <v>5</v>
      </c>
      <c r="Q127" s="8" t="e">
        <f>+P127/#REF!</f>
        <v>#REF!</v>
      </c>
      <c r="R127" s="8" t="e">
        <f t="shared" si="26"/>
        <v>#REF!</v>
      </c>
      <c r="S127" s="5" t="e">
        <f t="shared" si="27"/>
        <v>#REF!</v>
      </c>
    </row>
    <row r="128" spans="1:19" s="14" customFormat="1" ht="16.5" customHeight="1">
      <c r="A128" s="15">
        <f t="shared" si="28"/>
        <v>38</v>
      </c>
      <c r="B128" s="16" t="s">
        <v>21</v>
      </c>
      <c r="C128" s="25" t="s">
        <v>392</v>
      </c>
      <c r="D128" s="26" t="s">
        <v>393</v>
      </c>
      <c r="E128" s="19" t="s">
        <v>128</v>
      </c>
      <c r="F128" s="5">
        <f t="shared" si="16"/>
        <v>47</v>
      </c>
      <c r="G128" s="5">
        <f t="shared" si="17"/>
        <v>8</v>
      </c>
      <c r="H128" s="5">
        <f t="shared" si="18"/>
        <v>7</v>
      </c>
      <c r="I128" s="5">
        <f t="shared" si="19"/>
        <v>0</v>
      </c>
      <c r="J128" s="5">
        <f t="shared" si="20"/>
        <v>0</v>
      </c>
      <c r="K128" s="5">
        <f t="shared" si="21"/>
        <v>0</v>
      </c>
      <c r="L128" s="5">
        <f t="shared" si="22"/>
        <v>0</v>
      </c>
      <c r="M128" s="5">
        <f t="shared" si="23"/>
        <v>32</v>
      </c>
      <c r="N128" s="7">
        <f t="shared" si="24"/>
        <v>8</v>
      </c>
      <c r="O128" s="7">
        <f t="shared" si="14"/>
        <v>8</v>
      </c>
      <c r="P128" s="7">
        <f t="shared" si="25"/>
        <v>8</v>
      </c>
      <c r="Q128" s="8" t="e">
        <f>+P128/#REF!</f>
        <v>#REF!</v>
      </c>
      <c r="R128" s="8" t="e">
        <f t="shared" si="26"/>
        <v>#REF!</v>
      </c>
      <c r="S128" s="5" t="e">
        <f t="shared" si="27"/>
        <v>#REF!</v>
      </c>
    </row>
    <row r="129" spans="1:19" s="13" customFormat="1" ht="16.5" customHeight="1">
      <c r="A129" s="15">
        <f t="shared" si="28"/>
        <v>39</v>
      </c>
      <c r="B129" s="24" t="s">
        <v>21</v>
      </c>
      <c r="C129" s="17" t="s">
        <v>394</v>
      </c>
      <c r="D129" s="18" t="s">
        <v>395</v>
      </c>
      <c r="E129" s="19" t="s">
        <v>171</v>
      </c>
      <c r="F129" s="5">
        <f t="shared" si="16"/>
        <v>41</v>
      </c>
      <c r="G129" s="5">
        <f t="shared" si="17"/>
        <v>7</v>
      </c>
      <c r="H129" s="5">
        <f t="shared" si="18"/>
        <v>6</v>
      </c>
      <c r="I129" s="5">
        <f t="shared" si="19"/>
        <v>0</v>
      </c>
      <c r="J129" s="5">
        <f t="shared" si="20"/>
        <v>0</v>
      </c>
      <c r="K129" s="5">
        <f t="shared" si="21"/>
        <v>0</v>
      </c>
      <c r="L129" s="5">
        <f t="shared" si="22"/>
        <v>0</v>
      </c>
      <c r="M129" s="5">
        <f t="shared" si="23"/>
        <v>28</v>
      </c>
      <c r="N129" s="7">
        <f t="shared" si="24"/>
        <v>7</v>
      </c>
      <c r="O129" s="7">
        <f t="shared" si="14"/>
        <v>7</v>
      </c>
      <c r="P129" s="7">
        <f t="shared" si="25"/>
        <v>7</v>
      </c>
      <c r="Q129" s="8" t="e">
        <f>+P129/#REF!</f>
        <v>#REF!</v>
      </c>
      <c r="R129" s="8" t="e">
        <f t="shared" si="26"/>
        <v>#REF!</v>
      </c>
      <c r="S129" s="5" t="e">
        <f t="shared" si="27"/>
        <v>#REF!</v>
      </c>
    </row>
    <row r="130" spans="1:19" s="13" customFormat="1" ht="16.5" customHeight="1">
      <c r="A130" s="15">
        <f t="shared" si="28"/>
        <v>40</v>
      </c>
      <c r="B130" s="16" t="s">
        <v>21</v>
      </c>
      <c r="C130" s="25" t="s">
        <v>396</v>
      </c>
      <c r="D130" s="26" t="s">
        <v>397</v>
      </c>
      <c r="E130" s="19" t="s">
        <v>398</v>
      </c>
      <c r="F130" s="5">
        <f t="shared" si="16"/>
        <v>23</v>
      </c>
      <c r="G130" s="5">
        <f t="shared" si="17"/>
        <v>4</v>
      </c>
      <c r="H130" s="5">
        <f t="shared" si="18"/>
        <v>3</v>
      </c>
      <c r="I130" s="5">
        <f t="shared" si="19"/>
        <v>0</v>
      </c>
      <c r="J130" s="5">
        <f t="shared" si="20"/>
        <v>0</v>
      </c>
      <c r="K130" s="5">
        <f t="shared" si="21"/>
        <v>0</v>
      </c>
      <c r="L130" s="5">
        <f t="shared" si="22"/>
        <v>0</v>
      </c>
      <c r="M130" s="5">
        <f t="shared" si="23"/>
        <v>16</v>
      </c>
      <c r="N130" s="7">
        <f t="shared" si="24"/>
        <v>4</v>
      </c>
      <c r="O130" s="7">
        <f t="shared" si="14"/>
        <v>4</v>
      </c>
      <c r="P130" s="7">
        <f t="shared" si="25"/>
        <v>4</v>
      </c>
      <c r="Q130" s="8" t="e">
        <f>+P130/#REF!</f>
        <v>#REF!</v>
      </c>
      <c r="R130" s="8" t="e">
        <f t="shared" si="26"/>
        <v>#REF!</v>
      </c>
      <c r="S130" s="5" t="e">
        <f t="shared" si="27"/>
        <v>#REF!</v>
      </c>
    </row>
    <row r="131" spans="1:19" s="14" customFormat="1" ht="16.5" customHeight="1">
      <c r="A131" s="15">
        <f t="shared" si="28"/>
        <v>41</v>
      </c>
      <c r="B131" s="16" t="s">
        <v>21</v>
      </c>
      <c r="C131" s="25" t="s">
        <v>399</v>
      </c>
      <c r="D131" s="26" t="s">
        <v>400</v>
      </c>
      <c r="E131" s="19" t="s">
        <v>180</v>
      </c>
      <c r="F131" s="5">
        <f t="shared" si="16"/>
        <v>60</v>
      </c>
      <c r="G131" s="5">
        <f t="shared" si="17"/>
        <v>10</v>
      </c>
      <c r="H131" s="5">
        <f t="shared" si="18"/>
        <v>7</v>
      </c>
      <c r="I131" s="5">
        <f t="shared" si="19"/>
        <v>0</v>
      </c>
      <c r="J131" s="5">
        <f t="shared" si="20"/>
        <v>0</v>
      </c>
      <c r="K131" s="5">
        <f t="shared" si="21"/>
        <v>3</v>
      </c>
      <c r="L131" s="5">
        <f t="shared" si="22"/>
        <v>4</v>
      </c>
      <c r="M131" s="5">
        <f t="shared" si="23"/>
        <v>36</v>
      </c>
      <c r="N131" s="7">
        <f t="shared" si="24"/>
        <v>9</v>
      </c>
      <c r="O131" s="7">
        <f t="shared" si="14"/>
        <v>9</v>
      </c>
      <c r="P131" s="7">
        <f t="shared" si="25"/>
        <v>9</v>
      </c>
      <c r="Q131" s="8" t="e">
        <f>+P131/#REF!</f>
        <v>#REF!</v>
      </c>
      <c r="R131" s="8" t="e">
        <f t="shared" si="26"/>
        <v>#REF!</v>
      </c>
      <c r="S131" s="5" t="e">
        <f t="shared" si="27"/>
        <v>#REF!</v>
      </c>
    </row>
    <row r="132" spans="1:19" s="42" customFormat="1" ht="16.5" customHeight="1">
      <c r="A132" s="15">
        <f t="shared" si="28"/>
        <v>42</v>
      </c>
      <c r="B132" s="38" t="s">
        <v>21</v>
      </c>
      <c r="C132" s="39" t="s">
        <v>401</v>
      </c>
      <c r="D132" s="40" t="s">
        <v>402</v>
      </c>
      <c r="E132" s="19" t="s">
        <v>171</v>
      </c>
      <c r="F132" s="42">
        <f t="shared" si="16"/>
        <v>41</v>
      </c>
      <c r="G132" s="42">
        <f t="shared" si="17"/>
        <v>7</v>
      </c>
      <c r="H132" s="42">
        <f t="shared" si="18"/>
        <v>6</v>
      </c>
      <c r="I132" s="42">
        <f t="shared" si="19"/>
        <v>0</v>
      </c>
      <c r="J132" s="42">
        <f t="shared" si="20"/>
        <v>0</v>
      </c>
      <c r="K132" s="42">
        <f t="shared" si="21"/>
        <v>0</v>
      </c>
      <c r="L132" s="42">
        <f t="shared" si="22"/>
        <v>0</v>
      </c>
      <c r="M132" s="42">
        <f t="shared" si="23"/>
        <v>28</v>
      </c>
      <c r="N132" s="42">
        <f t="shared" si="24"/>
        <v>7</v>
      </c>
      <c r="O132" s="42">
        <f t="shared" si="14"/>
        <v>7</v>
      </c>
      <c r="P132" s="42">
        <f t="shared" si="25"/>
        <v>7</v>
      </c>
      <c r="Q132" s="42" t="e">
        <f>+P132/#REF!</f>
        <v>#REF!</v>
      </c>
      <c r="R132" s="42" t="e">
        <f t="shared" si="26"/>
        <v>#REF!</v>
      </c>
      <c r="S132" s="42" t="e">
        <f t="shared" si="27"/>
        <v>#REF!</v>
      </c>
    </row>
    <row r="133" spans="1:19" s="14" customFormat="1" ht="16.5" customHeight="1">
      <c r="A133" s="15">
        <f t="shared" si="28"/>
        <v>43</v>
      </c>
      <c r="B133" s="24" t="s">
        <v>403</v>
      </c>
      <c r="C133" s="17" t="s">
        <v>404</v>
      </c>
      <c r="D133" s="18" t="s">
        <v>405</v>
      </c>
      <c r="E133" s="19" t="s">
        <v>112</v>
      </c>
      <c r="F133" s="5">
        <f t="shared" si="16"/>
        <v>47</v>
      </c>
      <c r="G133" s="5">
        <f t="shared" si="17"/>
        <v>8</v>
      </c>
      <c r="H133" s="5">
        <f t="shared" si="18"/>
        <v>7</v>
      </c>
      <c r="I133" s="5">
        <f t="shared" si="19"/>
        <v>0</v>
      </c>
      <c r="J133" s="5">
        <f t="shared" si="20"/>
        <v>0</v>
      </c>
      <c r="K133" s="5">
        <f t="shared" si="21"/>
        <v>0</v>
      </c>
      <c r="L133" s="5">
        <f t="shared" si="22"/>
        <v>0</v>
      </c>
      <c r="M133" s="5">
        <f t="shared" si="23"/>
        <v>32</v>
      </c>
      <c r="N133" s="7">
        <f t="shared" si="24"/>
        <v>8</v>
      </c>
      <c r="O133" s="7">
        <f t="shared" si="14"/>
        <v>8</v>
      </c>
      <c r="P133" s="7">
        <f t="shared" si="25"/>
        <v>8</v>
      </c>
      <c r="Q133" s="8" t="e">
        <f>+P133/#REF!</f>
        <v>#REF!</v>
      </c>
      <c r="R133" s="8" t="e">
        <f t="shared" si="26"/>
        <v>#REF!</v>
      </c>
      <c r="S133" s="5" t="e">
        <f t="shared" si="27"/>
        <v>#REF!</v>
      </c>
    </row>
    <row r="134" spans="1:19" s="14" customFormat="1" ht="16.5" customHeight="1">
      <c r="A134" s="15">
        <f t="shared" si="28"/>
        <v>44</v>
      </c>
      <c r="B134" s="24" t="s">
        <v>403</v>
      </c>
      <c r="C134" s="17" t="s">
        <v>406</v>
      </c>
      <c r="D134" s="18" t="s">
        <v>407</v>
      </c>
      <c r="E134" s="19" t="s">
        <v>377</v>
      </c>
      <c r="F134" s="5">
        <f t="shared" si="16"/>
        <v>23</v>
      </c>
      <c r="G134" s="5">
        <f t="shared" si="17"/>
        <v>4</v>
      </c>
      <c r="H134" s="5">
        <f t="shared" si="18"/>
        <v>3</v>
      </c>
      <c r="I134" s="5">
        <f t="shared" si="19"/>
        <v>0</v>
      </c>
      <c r="J134" s="5">
        <f t="shared" si="20"/>
        <v>0</v>
      </c>
      <c r="K134" s="5">
        <f t="shared" si="21"/>
        <v>0</v>
      </c>
      <c r="L134" s="5">
        <f t="shared" si="22"/>
        <v>0</v>
      </c>
      <c r="M134" s="5">
        <f t="shared" si="23"/>
        <v>16</v>
      </c>
      <c r="N134" s="7">
        <f t="shared" si="24"/>
        <v>4</v>
      </c>
      <c r="O134" s="7">
        <f t="shared" si="14"/>
        <v>4</v>
      </c>
      <c r="P134" s="7">
        <f t="shared" si="25"/>
        <v>4</v>
      </c>
      <c r="Q134" s="8" t="e">
        <f>+P134/#REF!</f>
        <v>#REF!</v>
      </c>
      <c r="R134" s="8" t="e">
        <f t="shared" si="26"/>
        <v>#REF!</v>
      </c>
      <c r="S134" s="5" t="e">
        <f t="shared" si="27"/>
        <v>#REF!</v>
      </c>
    </row>
    <row r="135" spans="1:19" s="14" customFormat="1" ht="16.5" customHeight="1">
      <c r="A135" s="15">
        <f t="shared" si="28"/>
        <v>45</v>
      </c>
      <c r="B135" s="24" t="s">
        <v>203</v>
      </c>
      <c r="C135" s="17" t="s">
        <v>408</v>
      </c>
      <c r="D135" s="18" t="s">
        <v>409</v>
      </c>
      <c r="E135" s="19" t="s">
        <v>369</v>
      </c>
      <c r="F135" s="5">
        <f t="shared" si="16"/>
        <v>41</v>
      </c>
      <c r="G135" s="5">
        <f t="shared" si="17"/>
        <v>7</v>
      </c>
      <c r="H135" s="5">
        <f t="shared" si="18"/>
        <v>6</v>
      </c>
      <c r="I135" s="5">
        <f t="shared" si="19"/>
        <v>0</v>
      </c>
      <c r="J135" s="5">
        <f t="shared" si="20"/>
        <v>0</v>
      </c>
      <c r="K135" s="5">
        <f t="shared" si="21"/>
        <v>0</v>
      </c>
      <c r="L135" s="5">
        <f t="shared" si="22"/>
        <v>0</v>
      </c>
      <c r="M135" s="5">
        <f t="shared" si="23"/>
        <v>28</v>
      </c>
      <c r="N135" s="7">
        <f t="shared" si="24"/>
        <v>7</v>
      </c>
      <c r="O135" s="7">
        <f t="shared" si="14"/>
        <v>7</v>
      </c>
      <c r="P135" s="7">
        <f t="shared" si="25"/>
        <v>7</v>
      </c>
      <c r="Q135" s="8" t="e">
        <f>+P135/#REF!</f>
        <v>#REF!</v>
      </c>
      <c r="R135" s="8" t="e">
        <f t="shared" si="26"/>
        <v>#REF!</v>
      </c>
      <c r="S135" s="5" t="e">
        <f t="shared" si="27"/>
        <v>#REF!</v>
      </c>
    </row>
    <row r="136" spans="1:19" s="14" customFormat="1" ht="16.5" customHeight="1">
      <c r="A136" s="15">
        <f t="shared" si="28"/>
        <v>46</v>
      </c>
      <c r="B136" s="16" t="s">
        <v>203</v>
      </c>
      <c r="C136" s="25" t="s">
        <v>410</v>
      </c>
      <c r="D136" s="26" t="s">
        <v>411</v>
      </c>
      <c r="E136" s="19" t="s">
        <v>412</v>
      </c>
      <c r="F136" s="5">
        <f t="shared" si="16"/>
        <v>47</v>
      </c>
      <c r="G136" s="5">
        <f t="shared" si="17"/>
        <v>8</v>
      </c>
      <c r="H136" s="5">
        <f t="shared" si="18"/>
        <v>7</v>
      </c>
      <c r="I136" s="5">
        <f t="shared" si="19"/>
        <v>0</v>
      </c>
      <c r="J136" s="5">
        <f t="shared" si="20"/>
        <v>0</v>
      </c>
      <c r="K136" s="5">
        <f t="shared" si="21"/>
        <v>0</v>
      </c>
      <c r="L136" s="5">
        <f t="shared" si="22"/>
        <v>0</v>
      </c>
      <c r="M136" s="5">
        <f t="shared" si="23"/>
        <v>32</v>
      </c>
      <c r="N136" s="7">
        <f t="shared" si="24"/>
        <v>8</v>
      </c>
      <c r="O136" s="7">
        <f t="shared" si="14"/>
        <v>8</v>
      </c>
      <c r="P136" s="7">
        <f t="shared" si="25"/>
        <v>8</v>
      </c>
      <c r="Q136" s="8" t="e">
        <f>+P136/#REF!</f>
        <v>#REF!</v>
      </c>
      <c r="R136" s="8" t="e">
        <f t="shared" si="26"/>
        <v>#REF!</v>
      </c>
      <c r="S136" s="5" t="e">
        <f t="shared" si="27"/>
        <v>#REF!</v>
      </c>
    </row>
    <row r="137" spans="1:19" s="13" customFormat="1" ht="16.5" customHeight="1">
      <c r="A137" s="15">
        <f t="shared" si="28"/>
        <v>47</v>
      </c>
      <c r="B137" s="16" t="s">
        <v>203</v>
      </c>
      <c r="C137" s="25" t="s">
        <v>413</v>
      </c>
      <c r="D137" s="26" t="s">
        <v>414</v>
      </c>
      <c r="E137" s="19" t="s">
        <v>415</v>
      </c>
      <c r="F137" s="5">
        <f t="shared" si="16"/>
        <v>23</v>
      </c>
      <c r="G137" s="5">
        <f t="shared" si="17"/>
        <v>4</v>
      </c>
      <c r="H137" s="5">
        <f t="shared" si="18"/>
        <v>3</v>
      </c>
      <c r="I137" s="5">
        <f t="shared" si="19"/>
        <v>0</v>
      </c>
      <c r="J137" s="5">
        <f t="shared" si="20"/>
        <v>0</v>
      </c>
      <c r="K137" s="5">
        <f t="shared" si="21"/>
        <v>0</v>
      </c>
      <c r="L137" s="5">
        <f t="shared" si="22"/>
        <v>0</v>
      </c>
      <c r="M137" s="5">
        <f t="shared" si="23"/>
        <v>16</v>
      </c>
      <c r="N137" s="7">
        <f t="shared" si="24"/>
        <v>4</v>
      </c>
      <c r="O137" s="7">
        <f aca="true" t="shared" si="29" ref="O137:O202">IF(N137&lt;=0.5,1,N137)</f>
        <v>4</v>
      </c>
      <c r="P137" s="7">
        <f t="shared" si="25"/>
        <v>4</v>
      </c>
      <c r="Q137" s="8" t="e">
        <f>+P137/#REF!</f>
        <v>#REF!</v>
      </c>
      <c r="R137" s="8" t="e">
        <f t="shared" si="26"/>
        <v>#REF!</v>
      </c>
      <c r="S137" s="5" t="e">
        <f t="shared" si="27"/>
        <v>#REF!</v>
      </c>
    </row>
    <row r="138" spans="1:19" s="14" customFormat="1" ht="16.5" customHeight="1">
      <c r="A138" s="15">
        <f t="shared" si="28"/>
        <v>48</v>
      </c>
      <c r="B138" s="16" t="s">
        <v>203</v>
      </c>
      <c r="C138" s="25" t="s">
        <v>416</v>
      </c>
      <c r="D138" s="26" t="s">
        <v>417</v>
      </c>
      <c r="E138" s="19" t="s">
        <v>418</v>
      </c>
      <c r="F138" s="5">
        <f aca="true" t="shared" si="30" ref="F138:F203">LEN(E138)</f>
        <v>47</v>
      </c>
      <c r="G138" s="5">
        <f aca="true" t="shared" si="31" ref="G138:G203">LEN(E138)-LEN(SUBSTITUTE(E138,":",""))</f>
        <v>8</v>
      </c>
      <c r="H138" s="5">
        <f aca="true" t="shared" si="32" ref="H138:H203">LEN(E138)-LEN(SUBSTITUTE(E138,"-",""))</f>
        <v>7</v>
      </c>
      <c r="I138" s="5">
        <f aca="true" t="shared" si="33" ref="I138:I203">LEN(E138)-LEN(SUBSTITUTE(E138,",",""))</f>
        <v>0</v>
      </c>
      <c r="J138" s="5">
        <f aca="true" t="shared" si="34" ref="J138:J203">LEN(E138)-LEN(SUBSTITUTE(E138,".",""))</f>
        <v>0</v>
      </c>
      <c r="K138" s="5">
        <f aca="true" t="shared" si="35" ref="K138:K203">LEN(E138)-LEN(SUBSTITUTE(E138," ",""))</f>
        <v>0</v>
      </c>
      <c r="L138" s="5">
        <f aca="true" t="shared" si="36" ref="L138:L203">LEN(E138)-LEN(SUBSTITUTE(E138,"C/Ct",""))</f>
        <v>0</v>
      </c>
      <c r="M138" s="5">
        <f aca="true" t="shared" si="37" ref="M138:M203">+F138-G138-H138-I138-J138-K138-L138</f>
        <v>32</v>
      </c>
      <c r="N138" s="7">
        <f aca="true" t="shared" si="38" ref="N138:N203">+M138/4</f>
        <v>8</v>
      </c>
      <c r="O138" s="7">
        <f t="shared" si="29"/>
        <v>8</v>
      </c>
      <c r="P138" s="7">
        <f aca="true" t="shared" si="39" ref="P138:P203">IF(F138&lt;&gt;0,(IF(O138=1.5,1,O138)),0)</f>
        <v>8</v>
      </c>
      <c r="Q138" s="8" t="e">
        <f>+P138/#REF!</f>
        <v>#REF!</v>
      </c>
      <c r="R138" s="8" t="e">
        <f aca="true" t="shared" si="40" ref="R138:R203">IF(P138&lt;&gt;0,(IF(Q138&lt;=0.5,1,Q138)),0)</f>
        <v>#REF!</v>
      </c>
      <c r="S138" s="5" t="e">
        <f aca="true" t="shared" si="41" ref="S138:S203">ROUND(R138,0)</f>
        <v>#REF!</v>
      </c>
    </row>
    <row r="139" spans="1:19" s="14" customFormat="1" ht="16.5" customHeight="1">
      <c r="A139" s="15">
        <f t="shared" si="28"/>
        <v>49</v>
      </c>
      <c r="B139" s="24" t="s">
        <v>419</v>
      </c>
      <c r="C139" s="17" t="s">
        <v>420</v>
      </c>
      <c r="D139" s="18" t="s">
        <v>421</v>
      </c>
      <c r="E139" s="19" t="s">
        <v>415</v>
      </c>
      <c r="F139" s="5">
        <f t="shared" si="30"/>
        <v>23</v>
      </c>
      <c r="G139" s="5">
        <f t="shared" si="31"/>
        <v>4</v>
      </c>
      <c r="H139" s="5">
        <f t="shared" si="32"/>
        <v>3</v>
      </c>
      <c r="I139" s="5">
        <f t="shared" si="33"/>
        <v>0</v>
      </c>
      <c r="J139" s="5">
        <f t="shared" si="34"/>
        <v>0</v>
      </c>
      <c r="K139" s="5">
        <f t="shared" si="35"/>
        <v>0</v>
      </c>
      <c r="L139" s="5">
        <f t="shared" si="36"/>
        <v>0</v>
      </c>
      <c r="M139" s="5">
        <f t="shared" si="37"/>
        <v>16</v>
      </c>
      <c r="N139" s="7">
        <f t="shared" si="38"/>
        <v>4</v>
      </c>
      <c r="O139" s="7">
        <f t="shared" si="29"/>
        <v>4</v>
      </c>
      <c r="P139" s="7">
        <f t="shared" si="39"/>
        <v>4</v>
      </c>
      <c r="Q139" s="8" t="e">
        <f>+P139/#REF!</f>
        <v>#REF!</v>
      </c>
      <c r="R139" s="8" t="e">
        <f t="shared" si="40"/>
        <v>#REF!</v>
      </c>
      <c r="S139" s="5" t="e">
        <f t="shared" si="41"/>
        <v>#REF!</v>
      </c>
    </row>
    <row r="140" spans="1:19" s="14" customFormat="1" ht="16.5" customHeight="1">
      <c r="A140" s="15">
        <f t="shared" si="28"/>
        <v>50</v>
      </c>
      <c r="B140" s="24" t="s">
        <v>419</v>
      </c>
      <c r="C140" s="17" t="s">
        <v>218</v>
      </c>
      <c r="D140" s="18" t="s">
        <v>422</v>
      </c>
      <c r="E140" s="19" t="s">
        <v>128</v>
      </c>
      <c r="F140" s="5">
        <f t="shared" si="30"/>
        <v>47</v>
      </c>
      <c r="G140" s="5">
        <f t="shared" si="31"/>
        <v>8</v>
      </c>
      <c r="H140" s="5">
        <f t="shared" si="32"/>
        <v>7</v>
      </c>
      <c r="I140" s="5">
        <f t="shared" si="33"/>
        <v>0</v>
      </c>
      <c r="J140" s="5">
        <f t="shared" si="34"/>
        <v>0</v>
      </c>
      <c r="K140" s="5">
        <f t="shared" si="35"/>
        <v>0</v>
      </c>
      <c r="L140" s="5">
        <f t="shared" si="36"/>
        <v>0</v>
      </c>
      <c r="M140" s="5">
        <f t="shared" si="37"/>
        <v>32</v>
      </c>
      <c r="N140" s="7">
        <f t="shared" si="38"/>
        <v>8</v>
      </c>
      <c r="O140" s="7">
        <f t="shared" si="29"/>
        <v>8</v>
      </c>
      <c r="P140" s="7">
        <f t="shared" si="39"/>
        <v>8</v>
      </c>
      <c r="Q140" s="8" t="e">
        <f>+P140/#REF!</f>
        <v>#REF!</v>
      </c>
      <c r="R140" s="8" t="e">
        <f t="shared" si="40"/>
        <v>#REF!</v>
      </c>
      <c r="S140" s="5" t="e">
        <f t="shared" si="41"/>
        <v>#REF!</v>
      </c>
    </row>
    <row r="141" spans="1:19" s="14" customFormat="1" ht="16.5" customHeight="1">
      <c r="A141" s="15">
        <f t="shared" si="28"/>
        <v>51</v>
      </c>
      <c r="B141" s="24" t="s">
        <v>419</v>
      </c>
      <c r="C141" s="17" t="s">
        <v>423</v>
      </c>
      <c r="D141" s="18" t="s">
        <v>424</v>
      </c>
      <c r="E141" s="19" t="s">
        <v>91</v>
      </c>
      <c r="F141" s="5">
        <f t="shared" si="30"/>
        <v>41</v>
      </c>
      <c r="G141" s="5">
        <f t="shared" si="31"/>
        <v>7</v>
      </c>
      <c r="H141" s="5">
        <f t="shared" si="32"/>
        <v>6</v>
      </c>
      <c r="I141" s="5">
        <f t="shared" si="33"/>
        <v>0</v>
      </c>
      <c r="J141" s="5">
        <f t="shared" si="34"/>
        <v>0</v>
      </c>
      <c r="K141" s="5">
        <f t="shared" si="35"/>
        <v>0</v>
      </c>
      <c r="L141" s="5">
        <f t="shared" si="36"/>
        <v>0</v>
      </c>
      <c r="M141" s="5">
        <f t="shared" si="37"/>
        <v>28</v>
      </c>
      <c r="N141" s="7">
        <f t="shared" si="38"/>
        <v>7</v>
      </c>
      <c r="O141" s="7">
        <f t="shared" si="29"/>
        <v>7</v>
      </c>
      <c r="P141" s="7">
        <f t="shared" si="39"/>
        <v>7</v>
      </c>
      <c r="Q141" s="8" t="e">
        <f>+P141/#REF!</f>
        <v>#REF!</v>
      </c>
      <c r="R141" s="8" t="e">
        <f t="shared" si="40"/>
        <v>#REF!</v>
      </c>
      <c r="S141" s="5" t="e">
        <f t="shared" si="41"/>
        <v>#REF!</v>
      </c>
    </row>
    <row r="142" spans="1:19" s="14" customFormat="1" ht="16.5" customHeight="1">
      <c r="A142" s="15">
        <f t="shared" si="28"/>
        <v>52</v>
      </c>
      <c r="B142" s="24" t="s">
        <v>425</v>
      </c>
      <c r="C142" s="17" t="s">
        <v>426</v>
      </c>
      <c r="D142" s="18" t="s">
        <v>427</v>
      </c>
      <c r="E142" s="19" t="s">
        <v>428</v>
      </c>
      <c r="F142" s="5">
        <f t="shared" si="30"/>
        <v>41</v>
      </c>
      <c r="G142" s="5">
        <f t="shared" si="31"/>
        <v>7</v>
      </c>
      <c r="H142" s="5">
        <f t="shared" si="32"/>
        <v>6</v>
      </c>
      <c r="I142" s="5">
        <f t="shared" si="33"/>
        <v>0</v>
      </c>
      <c r="J142" s="5">
        <f t="shared" si="34"/>
        <v>0</v>
      </c>
      <c r="K142" s="5">
        <f t="shared" si="35"/>
        <v>0</v>
      </c>
      <c r="L142" s="5">
        <f t="shared" si="36"/>
        <v>0</v>
      </c>
      <c r="M142" s="5">
        <f t="shared" si="37"/>
        <v>28</v>
      </c>
      <c r="N142" s="7">
        <f t="shared" si="38"/>
        <v>7</v>
      </c>
      <c r="O142" s="7">
        <f t="shared" si="29"/>
        <v>7</v>
      </c>
      <c r="P142" s="7">
        <f t="shared" si="39"/>
        <v>7</v>
      </c>
      <c r="Q142" s="8" t="e">
        <f>+P142/#REF!</f>
        <v>#REF!</v>
      </c>
      <c r="R142" s="8" t="e">
        <f t="shared" si="40"/>
        <v>#REF!</v>
      </c>
      <c r="S142" s="5" t="e">
        <f t="shared" si="41"/>
        <v>#REF!</v>
      </c>
    </row>
    <row r="143" spans="1:19" s="14" customFormat="1" ht="16.5" customHeight="1">
      <c r="A143" s="15">
        <f t="shared" si="28"/>
        <v>53</v>
      </c>
      <c r="B143" s="24" t="s">
        <v>429</v>
      </c>
      <c r="C143" s="17" t="s">
        <v>319</v>
      </c>
      <c r="D143" s="18" t="s">
        <v>430</v>
      </c>
      <c r="E143" s="19" t="s">
        <v>431</v>
      </c>
      <c r="F143" s="5">
        <f t="shared" si="30"/>
        <v>41</v>
      </c>
      <c r="G143" s="5">
        <f t="shared" si="31"/>
        <v>7</v>
      </c>
      <c r="H143" s="5">
        <f t="shared" si="32"/>
        <v>6</v>
      </c>
      <c r="I143" s="5">
        <f t="shared" si="33"/>
        <v>0</v>
      </c>
      <c r="J143" s="5">
        <f t="shared" si="34"/>
        <v>0</v>
      </c>
      <c r="K143" s="5">
        <f t="shared" si="35"/>
        <v>0</v>
      </c>
      <c r="L143" s="5">
        <f t="shared" si="36"/>
        <v>0</v>
      </c>
      <c r="M143" s="5">
        <f t="shared" si="37"/>
        <v>28</v>
      </c>
      <c r="N143" s="7">
        <f t="shared" si="38"/>
        <v>7</v>
      </c>
      <c r="O143" s="7">
        <f t="shared" si="29"/>
        <v>7</v>
      </c>
      <c r="P143" s="7">
        <f t="shared" si="39"/>
        <v>7</v>
      </c>
      <c r="Q143" s="8" t="e">
        <f>+P143/#REF!</f>
        <v>#REF!</v>
      </c>
      <c r="R143" s="8" t="e">
        <f t="shared" si="40"/>
        <v>#REF!</v>
      </c>
      <c r="S143" s="5" t="e">
        <f t="shared" si="41"/>
        <v>#REF!</v>
      </c>
    </row>
    <row r="144" spans="1:19" s="14" customFormat="1" ht="16.5" customHeight="1">
      <c r="A144" s="15">
        <f t="shared" si="28"/>
        <v>54</v>
      </c>
      <c r="B144" s="16" t="s">
        <v>217</v>
      </c>
      <c r="C144" s="25" t="s">
        <v>218</v>
      </c>
      <c r="D144" s="26" t="s">
        <v>219</v>
      </c>
      <c r="E144" s="19" t="s">
        <v>432</v>
      </c>
      <c r="F144" s="5">
        <f t="shared" si="30"/>
        <v>23</v>
      </c>
      <c r="G144" s="5">
        <f t="shared" si="31"/>
        <v>4</v>
      </c>
      <c r="H144" s="5">
        <f t="shared" si="32"/>
        <v>3</v>
      </c>
      <c r="I144" s="5">
        <f t="shared" si="33"/>
        <v>0</v>
      </c>
      <c r="J144" s="5">
        <f t="shared" si="34"/>
        <v>0</v>
      </c>
      <c r="K144" s="5">
        <f t="shared" si="35"/>
        <v>0</v>
      </c>
      <c r="L144" s="5">
        <f t="shared" si="36"/>
        <v>0</v>
      </c>
      <c r="M144" s="5">
        <f t="shared" si="37"/>
        <v>16</v>
      </c>
      <c r="N144" s="7">
        <f t="shared" si="38"/>
        <v>4</v>
      </c>
      <c r="O144" s="7">
        <f t="shared" si="29"/>
        <v>4</v>
      </c>
      <c r="P144" s="7">
        <f t="shared" si="39"/>
        <v>4</v>
      </c>
      <c r="Q144" s="8" t="e">
        <f>+P144/#REF!</f>
        <v>#REF!</v>
      </c>
      <c r="R144" s="8" t="e">
        <f t="shared" si="40"/>
        <v>#REF!</v>
      </c>
      <c r="S144" s="5" t="e">
        <f t="shared" si="41"/>
        <v>#REF!</v>
      </c>
    </row>
    <row r="145" spans="1:19" s="14" customFormat="1" ht="16.5" customHeight="1">
      <c r="A145" s="15">
        <f t="shared" si="28"/>
        <v>55</v>
      </c>
      <c r="B145" s="24" t="s">
        <v>221</v>
      </c>
      <c r="C145" s="17" t="s">
        <v>433</v>
      </c>
      <c r="D145" s="18" t="s">
        <v>434</v>
      </c>
      <c r="E145" s="19" t="s">
        <v>171</v>
      </c>
      <c r="F145" s="5">
        <f t="shared" si="30"/>
        <v>41</v>
      </c>
      <c r="G145" s="5">
        <f t="shared" si="31"/>
        <v>7</v>
      </c>
      <c r="H145" s="5">
        <f t="shared" si="32"/>
        <v>6</v>
      </c>
      <c r="I145" s="5">
        <f t="shared" si="33"/>
        <v>0</v>
      </c>
      <c r="J145" s="5">
        <f t="shared" si="34"/>
        <v>0</v>
      </c>
      <c r="K145" s="5">
        <f t="shared" si="35"/>
        <v>0</v>
      </c>
      <c r="L145" s="5">
        <f t="shared" si="36"/>
        <v>0</v>
      </c>
      <c r="M145" s="5">
        <f t="shared" si="37"/>
        <v>28</v>
      </c>
      <c r="N145" s="7">
        <f t="shared" si="38"/>
        <v>7</v>
      </c>
      <c r="O145" s="7">
        <f t="shared" si="29"/>
        <v>7</v>
      </c>
      <c r="P145" s="7">
        <f t="shared" si="39"/>
        <v>7</v>
      </c>
      <c r="Q145" s="8" t="e">
        <f>+P145/#REF!</f>
        <v>#REF!</v>
      </c>
      <c r="R145" s="8" t="e">
        <f t="shared" si="40"/>
        <v>#REF!</v>
      </c>
      <c r="S145" s="5" t="e">
        <f t="shared" si="41"/>
        <v>#REF!</v>
      </c>
    </row>
    <row r="146" spans="1:19" s="14" customFormat="1" ht="16.5" customHeight="1">
      <c r="A146" s="15">
        <f t="shared" si="28"/>
        <v>56</v>
      </c>
      <c r="B146" s="24" t="s">
        <v>221</v>
      </c>
      <c r="C146" s="17" t="s">
        <v>224</v>
      </c>
      <c r="D146" s="18" t="s">
        <v>225</v>
      </c>
      <c r="E146" s="19" t="s">
        <v>329</v>
      </c>
      <c r="F146" s="5">
        <f t="shared" si="30"/>
        <v>23</v>
      </c>
      <c r="G146" s="5">
        <f t="shared" si="31"/>
        <v>4</v>
      </c>
      <c r="H146" s="5">
        <f t="shared" si="32"/>
        <v>3</v>
      </c>
      <c r="I146" s="5">
        <f t="shared" si="33"/>
        <v>0</v>
      </c>
      <c r="J146" s="5">
        <f t="shared" si="34"/>
        <v>0</v>
      </c>
      <c r="K146" s="5">
        <f t="shared" si="35"/>
        <v>0</v>
      </c>
      <c r="L146" s="5">
        <f t="shared" si="36"/>
        <v>0</v>
      </c>
      <c r="M146" s="5">
        <f t="shared" si="37"/>
        <v>16</v>
      </c>
      <c r="N146" s="7">
        <f t="shared" si="38"/>
        <v>4</v>
      </c>
      <c r="O146" s="7">
        <f t="shared" si="29"/>
        <v>4</v>
      </c>
      <c r="P146" s="7">
        <f t="shared" si="39"/>
        <v>4</v>
      </c>
      <c r="Q146" s="8" t="e">
        <f>+P146/#REF!</f>
        <v>#REF!</v>
      </c>
      <c r="R146" s="8" t="e">
        <f t="shared" si="40"/>
        <v>#REF!</v>
      </c>
      <c r="S146" s="5" t="e">
        <f t="shared" si="41"/>
        <v>#REF!</v>
      </c>
    </row>
    <row r="147" spans="1:19" s="14" customFormat="1" ht="16.5" customHeight="1">
      <c r="A147" s="15">
        <f t="shared" si="28"/>
        <v>57</v>
      </c>
      <c r="B147" s="24" t="s">
        <v>221</v>
      </c>
      <c r="C147" s="17" t="s">
        <v>435</v>
      </c>
      <c r="D147" s="18" t="s">
        <v>436</v>
      </c>
      <c r="E147" s="19" t="s">
        <v>361</v>
      </c>
      <c r="F147" s="5">
        <f t="shared" si="30"/>
        <v>34</v>
      </c>
      <c r="G147" s="5">
        <f t="shared" si="31"/>
        <v>5</v>
      </c>
      <c r="H147" s="5">
        <f t="shared" si="32"/>
        <v>3</v>
      </c>
      <c r="I147" s="5">
        <f t="shared" si="33"/>
        <v>0</v>
      </c>
      <c r="J147" s="5">
        <f t="shared" si="34"/>
        <v>0</v>
      </c>
      <c r="K147" s="5">
        <f t="shared" si="35"/>
        <v>2</v>
      </c>
      <c r="L147" s="5">
        <f t="shared" si="36"/>
        <v>4</v>
      </c>
      <c r="M147" s="5">
        <f t="shared" si="37"/>
        <v>20</v>
      </c>
      <c r="N147" s="7">
        <f t="shared" si="38"/>
        <v>5</v>
      </c>
      <c r="O147" s="7">
        <f t="shared" si="29"/>
        <v>5</v>
      </c>
      <c r="P147" s="7">
        <f t="shared" si="39"/>
        <v>5</v>
      </c>
      <c r="Q147" s="8" t="e">
        <f>+P147/#REF!</f>
        <v>#REF!</v>
      </c>
      <c r="R147" s="8" t="e">
        <f t="shared" si="40"/>
        <v>#REF!</v>
      </c>
      <c r="S147" s="5" t="e">
        <f t="shared" si="41"/>
        <v>#REF!</v>
      </c>
    </row>
    <row r="148" spans="1:19" s="14" customFormat="1" ht="16.5" customHeight="1">
      <c r="A148" s="15">
        <f t="shared" si="28"/>
        <v>58</v>
      </c>
      <c r="B148" s="24" t="s">
        <v>221</v>
      </c>
      <c r="C148" s="17" t="s">
        <v>437</v>
      </c>
      <c r="D148" s="18" t="s">
        <v>438</v>
      </c>
      <c r="E148" s="19" t="s">
        <v>412</v>
      </c>
      <c r="F148" s="5">
        <f t="shared" si="30"/>
        <v>47</v>
      </c>
      <c r="G148" s="5">
        <f t="shared" si="31"/>
        <v>8</v>
      </c>
      <c r="H148" s="5">
        <f t="shared" si="32"/>
        <v>7</v>
      </c>
      <c r="I148" s="5">
        <f t="shared" si="33"/>
        <v>0</v>
      </c>
      <c r="J148" s="5">
        <f t="shared" si="34"/>
        <v>0</v>
      </c>
      <c r="K148" s="5">
        <f t="shared" si="35"/>
        <v>0</v>
      </c>
      <c r="L148" s="5">
        <f t="shared" si="36"/>
        <v>0</v>
      </c>
      <c r="M148" s="5">
        <f t="shared" si="37"/>
        <v>32</v>
      </c>
      <c r="N148" s="7">
        <f t="shared" si="38"/>
        <v>8</v>
      </c>
      <c r="O148" s="7">
        <f t="shared" si="29"/>
        <v>8</v>
      </c>
      <c r="P148" s="7">
        <f t="shared" si="39"/>
        <v>8</v>
      </c>
      <c r="Q148" s="8" t="e">
        <f>+P148/#REF!</f>
        <v>#REF!</v>
      </c>
      <c r="R148" s="8" t="e">
        <f t="shared" si="40"/>
        <v>#REF!</v>
      </c>
      <c r="S148" s="5" t="e">
        <f t="shared" si="41"/>
        <v>#REF!</v>
      </c>
    </row>
    <row r="149" spans="1:19" s="14" customFormat="1" ht="16.5" customHeight="1">
      <c r="A149" s="15">
        <f t="shared" si="28"/>
        <v>59</v>
      </c>
      <c r="B149" s="24" t="s">
        <v>439</v>
      </c>
      <c r="C149" s="17" t="s">
        <v>440</v>
      </c>
      <c r="D149" s="18" t="s">
        <v>441</v>
      </c>
      <c r="E149" s="19" t="s">
        <v>171</v>
      </c>
      <c r="F149" s="5">
        <f t="shared" si="30"/>
        <v>41</v>
      </c>
      <c r="G149" s="5">
        <f t="shared" si="31"/>
        <v>7</v>
      </c>
      <c r="H149" s="5">
        <f t="shared" si="32"/>
        <v>6</v>
      </c>
      <c r="I149" s="5">
        <f t="shared" si="33"/>
        <v>0</v>
      </c>
      <c r="J149" s="5">
        <f t="shared" si="34"/>
        <v>0</v>
      </c>
      <c r="K149" s="5">
        <f t="shared" si="35"/>
        <v>0</v>
      </c>
      <c r="L149" s="5">
        <f t="shared" si="36"/>
        <v>0</v>
      </c>
      <c r="M149" s="5">
        <f t="shared" si="37"/>
        <v>28</v>
      </c>
      <c r="N149" s="7">
        <f t="shared" si="38"/>
        <v>7</v>
      </c>
      <c r="O149" s="7">
        <f t="shared" si="29"/>
        <v>7</v>
      </c>
      <c r="P149" s="7">
        <f t="shared" si="39"/>
        <v>7</v>
      </c>
      <c r="Q149" s="8" t="e">
        <f>+P149/#REF!</f>
        <v>#REF!</v>
      </c>
      <c r="R149" s="8" t="e">
        <f t="shared" si="40"/>
        <v>#REF!</v>
      </c>
      <c r="S149" s="5" t="e">
        <f t="shared" si="41"/>
        <v>#REF!</v>
      </c>
    </row>
    <row r="150" spans="1:19" s="13" customFormat="1" ht="16.5" customHeight="1">
      <c r="A150" s="15">
        <f t="shared" si="28"/>
        <v>60</v>
      </c>
      <c r="B150" s="16" t="s">
        <v>442</v>
      </c>
      <c r="C150" s="25" t="s">
        <v>443</v>
      </c>
      <c r="D150" s="26" t="s">
        <v>444</v>
      </c>
      <c r="E150" s="19" t="s">
        <v>445</v>
      </c>
      <c r="F150" s="5">
        <f t="shared" si="30"/>
        <v>24</v>
      </c>
      <c r="G150" s="5">
        <f t="shared" si="31"/>
        <v>4</v>
      </c>
      <c r="H150" s="5">
        <f t="shared" si="32"/>
        <v>3</v>
      </c>
      <c r="I150" s="5">
        <f t="shared" si="33"/>
        <v>0</v>
      </c>
      <c r="J150" s="5">
        <f t="shared" si="34"/>
        <v>0</v>
      </c>
      <c r="K150" s="5">
        <f t="shared" si="35"/>
        <v>1</v>
      </c>
      <c r="L150" s="5">
        <f t="shared" si="36"/>
        <v>0</v>
      </c>
      <c r="M150" s="5">
        <f t="shared" si="37"/>
        <v>16</v>
      </c>
      <c r="N150" s="7">
        <f t="shared" si="38"/>
        <v>4</v>
      </c>
      <c r="O150" s="7">
        <f t="shared" si="29"/>
        <v>4</v>
      </c>
      <c r="P150" s="7">
        <f t="shared" si="39"/>
        <v>4</v>
      </c>
      <c r="Q150" s="8" t="e">
        <f>+P150/#REF!</f>
        <v>#REF!</v>
      </c>
      <c r="R150" s="8" t="e">
        <f t="shared" si="40"/>
        <v>#REF!</v>
      </c>
      <c r="S150" s="5" t="e">
        <f t="shared" si="41"/>
        <v>#REF!</v>
      </c>
    </row>
    <row r="151" spans="1:19" s="13" customFormat="1" ht="16.5" customHeight="1">
      <c r="A151" s="15">
        <f t="shared" si="28"/>
        <v>61</v>
      </c>
      <c r="B151" s="16" t="s">
        <v>228</v>
      </c>
      <c r="C151" s="25" t="s">
        <v>446</v>
      </c>
      <c r="D151" s="26" t="s">
        <v>447</v>
      </c>
      <c r="E151" s="19" t="s">
        <v>112</v>
      </c>
      <c r="F151" s="5">
        <f t="shared" si="30"/>
        <v>47</v>
      </c>
      <c r="G151" s="5">
        <f t="shared" si="31"/>
        <v>8</v>
      </c>
      <c r="H151" s="5">
        <f t="shared" si="32"/>
        <v>7</v>
      </c>
      <c r="I151" s="5">
        <f t="shared" si="33"/>
        <v>0</v>
      </c>
      <c r="J151" s="5">
        <f t="shared" si="34"/>
        <v>0</v>
      </c>
      <c r="K151" s="5">
        <f t="shared" si="35"/>
        <v>0</v>
      </c>
      <c r="L151" s="5">
        <f t="shared" si="36"/>
        <v>0</v>
      </c>
      <c r="M151" s="5">
        <f t="shared" si="37"/>
        <v>32</v>
      </c>
      <c r="N151" s="7">
        <f t="shared" si="38"/>
        <v>8</v>
      </c>
      <c r="O151" s="7">
        <f t="shared" si="29"/>
        <v>8</v>
      </c>
      <c r="P151" s="7">
        <f t="shared" si="39"/>
        <v>8</v>
      </c>
      <c r="Q151" s="8" t="e">
        <f>+P151/#REF!</f>
        <v>#REF!</v>
      </c>
      <c r="R151" s="8" t="e">
        <f t="shared" si="40"/>
        <v>#REF!</v>
      </c>
      <c r="S151" s="5" t="e">
        <f t="shared" si="41"/>
        <v>#REF!</v>
      </c>
    </row>
    <row r="152" spans="1:19" s="14" customFormat="1" ht="16.5" customHeight="1">
      <c r="A152" s="15">
        <f t="shared" si="28"/>
        <v>62</v>
      </c>
      <c r="B152" s="16" t="s">
        <v>228</v>
      </c>
      <c r="C152" s="25" t="s">
        <v>448</v>
      </c>
      <c r="D152" s="26" t="s">
        <v>449</v>
      </c>
      <c r="E152" s="19" t="s">
        <v>450</v>
      </c>
      <c r="F152" s="5">
        <f t="shared" si="30"/>
        <v>29</v>
      </c>
      <c r="G152" s="5">
        <f t="shared" si="31"/>
        <v>5</v>
      </c>
      <c r="H152" s="5">
        <f t="shared" si="32"/>
        <v>4</v>
      </c>
      <c r="I152" s="5">
        <f t="shared" si="33"/>
        <v>0</v>
      </c>
      <c r="J152" s="5">
        <f t="shared" si="34"/>
        <v>0</v>
      </c>
      <c r="K152" s="5">
        <f t="shared" si="35"/>
        <v>0</v>
      </c>
      <c r="L152" s="5">
        <f t="shared" si="36"/>
        <v>0</v>
      </c>
      <c r="M152" s="5">
        <f t="shared" si="37"/>
        <v>20</v>
      </c>
      <c r="N152" s="7">
        <f t="shared" si="38"/>
        <v>5</v>
      </c>
      <c r="O152" s="7">
        <f t="shared" si="29"/>
        <v>5</v>
      </c>
      <c r="P152" s="7">
        <f t="shared" si="39"/>
        <v>5</v>
      </c>
      <c r="Q152" s="8" t="e">
        <f>+P152/#REF!</f>
        <v>#REF!</v>
      </c>
      <c r="R152" s="8" t="e">
        <f t="shared" si="40"/>
        <v>#REF!</v>
      </c>
      <c r="S152" s="5" t="e">
        <f t="shared" si="41"/>
        <v>#REF!</v>
      </c>
    </row>
    <row r="153" spans="1:19" s="14" customFormat="1" ht="16.5" customHeight="1">
      <c r="A153" s="15">
        <f t="shared" si="28"/>
        <v>63</v>
      </c>
      <c r="B153" s="16" t="s">
        <v>451</v>
      </c>
      <c r="C153" s="25" t="s">
        <v>452</v>
      </c>
      <c r="D153" s="26" t="s">
        <v>453</v>
      </c>
      <c r="E153" s="19" t="s">
        <v>454</v>
      </c>
      <c r="F153" s="5">
        <f t="shared" si="30"/>
        <v>23</v>
      </c>
      <c r="G153" s="5">
        <f t="shared" si="31"/>
        <v>4</v>
      </c>
      <c r="H153" s="5">
        <f t="shared" si="32"/>
        <v>3</v>
      </c>
      <c r="I153" s="5">
        <f t="shared" si="33"/>
        <v>0</v>
      </c>
      <c r="J153" s="5">
        <f t="shared" si="34"/>
        <v>0</v>
      </c>
      <c r="K153" s="5">
        <f t="shared" si="35"/>
        <v>0</v>
      </c>
      <c r="L153" s="5">
        <f t="shared" si="36"/>
        <v>0</v>
      </c>
      <c r="M153" s="5">
        <f t="shared" si="37"/>
        <v>16</v>
      </c>
      <c r="N153" s="7">
        <f t="shared" si="38"/>
        <v>4</v>
      </c>
      <c r="O153" s="7">
        <f t="shared" si="29"/>
        <v>4</v>
      </c>
      <c r="P153" s="7">
        <f t="shared" si="39"/>
        <v>4</v>
      </c>
      <c r="Q153" s="8" t="e">
        <f>+P153/#REF!</f>
        <v>#REF!</v>
      </c>
      <c r="R153" s="8" t="e">
        <f t="shared" si="40"/>
        <v>#REF!</v>
      </c>
      <c r="S153" s="5" t="e">
        <f t="shared" si="41"/>
        <v>#REF!</v>
      </c>
    </row>
    <row r="154" spans="1:19" s="14" customFormat="1" ht="16.5" customHeight="1">
      <c r="A154" s="15">
        <f t="shared" si="28"/>
        <v>64</v>
      </c>
      <c r="B154" s="16" t="s">
        <v>451</v>
      </c>
      <c r="C154" s="25" t="s">
        <v>455</v>
      </c>
      <c r="D154" s="26" t="s">
        <v>456</v>
      </c>
      <c r="E154" s="19" t="s">
        <v>171</v>
      </c>
      <c r="F154" s="5">
        <f t="shared" si="30"/>
        <v>41</v>
      </c>
      <c r="G154" s="5">
        <f t="shared" si="31"/>
        <v>7</v>
      </c>
      <c r="H154" s="5">
        <f t="shared" si="32"/>
        <v>6</v>
      </c>
      <c r="I154" s="5">
        <f t="shared" si="33"/>
        <v>0</v>
      </c>
      <c r="J154" s="5">
        <f t="shared" si="34"/>
        <v>0</v>
      </c>
      <c r="K154" s="5">
        <f t="shared" si="35"/>
        <v>0</v>
      </c>
      <c r="L154" s="5">
        <f t="shared" si="36"/>
        <v>0</v>
      </c>
      <c r="M154" s="5">
        <f t="shared" si="37"/>
        <v>28</v>
      </c>
      <c r="N154" s="7">
        <f t="shared" si="38"/>
        <v>7</v>
      </c>
      <c r="O154" s="7">
        <f t="shared" si="29"/>
        <v>7</v>
      </c>
      <c r="P154" s="7">
        <f t="shared" si="39"/>
        <v>7</v>
      </c>
      <c r="Q154" s="8" t="e">
        <f>+P154/#REF!</f>
        <v>#REF!</v>
      </c>
      <c r="R154" s="8" t="e">
        <f t="shared" si="40"/>
        <v>#REF!</v>
      </c>
      <c r="S154" s="5" t="e">
        <f t="shared" si="41"/>
        <v>#REF!</v>
      </c>
    </row>
    <row r="155" spans="1:19" s="14" customFormat="1" ht="16.5" customHeight="1">
      <c r="A155" s="15">
        <f aca="true" t="shared" si="42" ref="A155:A208">+ROW()-90</f>
        <v>65</v>
      </c>
      <c r="B155" s="16" t="s">
        <v>451</v>
      </c>
      <c r="C155" s="25" t="s">
        <v>457</v>
      </c>
      <c r="D155" s="18" t="s">
        <v>458</v>
      </c>
      <c r="E155" s="19" t="s">
        <v>377</v>
      </c>
      <c r="F155" s="5">
        <f t="shared" si="30"/>
        <v>23</v>
      </c>
      <c r="G155" s="5">
        <f t="shared" si="31"/>
        <v>4</v>
      </c>
      <c r="H155" s="5">
        <f t="shared" si="32"/>
        <v>3</v>
      </c>
      <c r="I155" s="5">
        <f t="shared" si="33"/>
        <v>0</v>
      </c>
      <c r="J155" s="5">
        <f t="shared" si="34"/>
        <v>0</v>
      </c>
      <c r="K155" s="5">
        <f t="shared" si="35"/>
        <v>0</v>
      </c>
      <c r="L155" s="5">
        <f t="shared" si="36"/>
        <v>0</v>
      </c>
      <c r="M155" s="5">
        <f t="shared" si="37"/>
        <v>16</v>
      </c>
      <c r="N155" s="7">
        <f t="shared" si="38"/>
        <v>4</v>
      </c>
      <c r="O155" s="7">
        <f t="shared" si="29"/>
        <v>4</v>
      </c>
      <c r="P155" s="7">
        <f t="shared" si="39"/>
        <v>4</v>
      </c>
      <c r="Q155" s="8" t="e">
        <f>+P155/#REF!</f>
        <v>#REF!</v>
      </c>
      <c r="R155" s="8" t="e">
        <f t="shared" si="40"/>
        <v>#REF!</v>
      </c>
      <c r="S155" s="5" t="e">
        <f t="shared" si="41"/>
        <v>#REF!</v>
      </c>
    </row>
    <row r="156" spans="1:19" s="13" customFormat="1" ht="16.5" customHeight="1">
      <c r="A156" s="15">
        <f t="shared" si="42"/>
        <v>66</v>
      </c>
      <c r="B156" s="16" t="s">
        <v>459</v>
      </c>
      <c r="C156" s="25" t="s">
        <v>460</v>
      </c>
      <c r="D156" s="26" t="s">
        <v>461</v>
      </c>
      <c r="E156" s="19" t="s">
        <v>462</v>
      </c>
      <c r="F156" s="5">
        <f t="shared" si="30"/>
        <v>55</v>
      </c>
      <c r="G156" s="5">
        <f t="shared" si="31"/>
        <v>9</v>
      </c>
      <c r="H156" s="5">
        <f t="shared" si="32"/>
        <v>6</v>
      </c>
      <c r="I156" s="5">
        <f t="shared" si="33"/>
        <v>0</v>
      </c>
      <c r="J156" s="5">
        <f t="shared" si="34"/>
        <v>0</v>
      </c>
      <c r="K156" s="5">
        <f t="shared" si="35"/>
        <v>4</v>
      </c>
      <c r="L156" s="5">
        <f t="shared" si="36"/>
        <v>4</v>
      </c>
      <c r="M156" s="5">
        <f t="shared" si="37"/>
        <v>32</v>
      </c>
      <c r="N156" s="7">
        <f t="shared" si="38"/>
        <v>8</v>
      </c>
      <c r="O156" s="7">
        <f t="shared" si="29"/>
        <v>8</v>
      </c>
      <c r="P156" s="7">
        <f t="shared" si="39"/>
        <v>8</v>
      </c>
      <c r="Q156" s="8" t="e">
        <f>+P156/#REF!</f>
        <v>#REF!</v>
      </c>
      <c r="R156" s="8" t="e">
        <f t="shared" si="40"/>
        <v>#REF!</v>
      </c>
      <c r="S156" s="5" t="e">
        <f t="shared" si="41"/>
        <v>#REF!</v>
      </c>
    </row>
    <row r="157" spans="1:19" s="13" customFormat="1" ht="16.5" customHeight="1">
      <c r="A157" s="15">
        <f t="shared" si="42"/>
        <v>67</v>
      </c>
      <c r="B157" s="38" t="s">
        <v>232</v>
      </c>
      <c r="C157" s="39" t="s">
        <v>218</v>
      </c>
      <c r="D157" s="40" t="s">
        <v>463</v>
      </c>
      <c r="E157" s="19" t="s">
        <v>428</v>
      </c>
      <c r="F157" s="5">
        <f t="shared" si="30"/>
        <v>41</v>
      </c>
      <c r="G157" s="5">
        <f t="shared" si="31"/>
        <v>7</v>
      </c>
      <c r="H157" s="5">
        <f t="shared" si="32"/>
        <v>6</v>
      </c>
      <c r="I157" s="5">
        <f t="shared" si="33"/>
        <v>0</v>
      </c>
      <c r="J157" s="5">
        <f t="shared" si="34"/>
        <v>0</v>
      </c>
      <c r="K157" s="5">
        <f t="shared" si="35"/>
        <v>0</v>
      </c>
      <c r="L157" s="5">
        <f t="shared" si="36"/>
        <v>0</v>
      </c>
      <c r="M157" s="5">
        <f t="shared" si="37"/>
        <v>28</v>
      </c>
      <c r="N157" s="7">
        <f t="shared" si="38"/>
        <v>7</v>
      </c>
      <c r="O157" s="7">
        <f t="shared" si="29"/>
        <v>7</v>
      </c>
      <c r="P157" s="7">
        <f t="shared" si="39"/>
        <v>7</v>
      </c>
      <c r="Q157" s="8" t="e">
        <f>+P157/#REF!</f>
        <v>#REF!</v>
      </c>
      <c r="R157" s="8" t="e">
        <f t="shared" si="40"/>
        <v>#REF!</v>
      </c>
      <c r="S157" s="5" t="e">
        <f t="shared" si="41"/>
        <v>#REF!</v>
      </c>
    </row>
    <row r="158" spans="1:19" s="14" customFormat="1" ht="16.5" customHeight="1">
      <c r="A158" s="15">
        <f t="shared" si="42"/>
        <v>68</v>
      </c>
      <c r="B158" s="16" t="s">
        <v>464</v>
      </c>
      <c r="C158" s="25" t="s">
        <v>465</v>
      </c>
      <c r="D158" s="26" t="s">
        <v>466</v>
      </c>
      <c r="E158" s="19" t="s">
        <v>467</v>
      </c>
      <c r="F158" s="5">
        <f t="shared" si="30"/>
        <v>23</v>
      </c>
      <c r="G158" s="5">
        <f t="shared" si="31"/>
        <v>4</v>
      </c>
      <c r="H158" s="5">
        <f t="shared" si="32"/>
        <v>3</v>
      </c>
      <c r="I158" s="5">
        <f t="shared" si="33"/>
        <v>0</v>
      </c>
      <c r="J158" s="5">
        <f t="shared" si="34"/>
        <v>0</v>
      </c>
      <c r="K158" s="5">
        <f t="shared" si="35"/>
        <v>0</v>
      </c>
      <c r="L158" s="5">
        <f t="shared" si="36"/>
        <v>0</v>
      </c>
      <c r="M158" s="5">
        <f t="shared" si="37"/>
        <v>16</v>
      </c>
      <c r="N158" s="7">
        <f t="shared" si="38"/>
        <v>4</v>
      </c>
      <c r="O158" s="7">
        <f t="shared" si="29"/>
        <v>4</v>
      </c>
      <c r="P158" s="7">
        <f t="shared" si="39"/>
        <v>4</v>
      </c>
      <c r="Q158" s="8" t="e">
        <f>+P158/#REF!</f>
        <v>#REF!</v>
      </c>
      <c r="R158" s="8" t="e">
        <f t="shared" si="40"/>
        <v>#REF!</v>
      </c>
      <c r="S158" s="5" t="e">
        <f t="shared" si="41"/>
        <v>#REF!</v>
      </c>
    </row>
    <row r="159" spans="1:19" s="14" customFormat="1" ht="16.5" customHeight="1">
      <c r="A159" s="15">
        <f t="shared" si="42"/>
        <v>69</v>
      </c>
      <c r="B159" s="16" t="s">
        <v>238</v>
      </c>
      <c r="C159" s="25" t="s">
        <v>363</v>
      </c>
      <c r="D159" s="26" t="s">
        <v>468</v>
      </c>
      <c r="E159" s="19" t="s">
        <v>128</v>
      </c>
      <c r="F159" s="5">
        <f t="shared" si="30"/>
        <v>47</v>
      </c>
      <c r="G159" s="5">
        <f t="shared" si="31"/>
        <v>8</v>
      </c>
      <c r="H159" s="5">
        <f t="shared" si="32"/>
        <v>7</v>
      </c>
      <c r="I159" s="5">
        <f t="shared" si="33"/>
        <v>0</v>
      </c>
      <c r="J159" s="5">
        <f t="shared" si="34"/>
        <v>0</v>
      </c>
      <c r="K159" s="5">
        <f t="shared" si="35"/>
        <v>0</v>
      </c>
      <c r="L159" s="5">
        <f t="shared" si="36"/>
        <v>0</v>
      </c>
      <c r="M159" s="5">
        <f t="shared" si="37"/>
        <v>32</v>
      </c>
      <c r="N159" s="7">
        <f t="shared" si="38"/>
        <v>8</v>
      </c>
      <c r="O159" s="7">
        <f t="shared" si="29"/>
        <v>8</v>
      </c>
      <c r="P159" s="7">
        <f t="shared" si="39"/>
        <v>8</v>
      </c>
      <c r="Q159" s="8" t="e">
        <f>+P159/#REF!</f>
        <v>#REF!</v>
      </c>
      <c r="R159" s="8" t="e">
        <f t="shared" si="40"/>
        <v>#REF!</v>
      </c>
      <c r="S159" s="5" t="e">
        <f t="shared" si="41"/>
        <v>#REF!</v>
      </c>
    </row>
    <row r="160" spans="1:19" s="14" customFormat="1" ht="16.5" customHeight="1">
      <c r="A160" s="15">
        <f t="shared" si="42"/>
        <v>70</v>
      </c>
      <c r="B160" s="16" t="s">
        <v>238</v>
      </c>
      <c r="C160" s="25" t="s">
        <v>408</v>
      </c>
      <c r="D160" s="26" t="s">
        <v>469</v>
      </c>
      <c r="E160" s="19" t="s">
        <v>470</v>
      </c>
      <c r="F160" s="5">
        <f t="shared" si="30"/>
        <v>35</v>
      </c>
      <c r="G160" s="5">
        <f t="shared" si="31"/>
        <v>6</v>
      </c>
      <c r="H160" s="5">
        <f t="shared" si="32"/>
        <v>5</v>
      </c>
      <c r="I160" s="5">
        <f t="shared" si="33"/>
        <v>0</v>
      </c>
      <c r="J160" s="5">
        <f t="shared" si="34"/>
        <v>0</v>
      </c>
      <c r="K160" s="5">
        <f t="shared" si="35"/>
        <v>0</v>
      </c>
      <c r="L160" s="5">
        <f t="shared" si="36"/>
        <v>0</v>
      </c>
      <c r="M160" s="5">
        <f t="shared" si="37"/>
        <v>24</v>
      </c>
      <c r="N160" s="7">
        <f t="shared" si="38"/>
        <v>6</v>
      </c>
      <c r="O160" s="7">
        <f t="shared" si="29"/>
        <v>6</v>
      </c>
      <c r="P160" s="7">
        <f t="shared" si="39"/>
        <v>6</v>
      </c>
      <c r="Q160" s="8" t="e">
        <f>+P160/#REF!</f>
        <v>#REF!</v>
      </c>
      <c r="R160" s="8" t="e">
        <f t="shared" si="40"/>
        <v>#REF!</v>
      </c>
      <c r="S160" s="5" t="e">
        <f t="shared" si="41"/>
        <v>#REF!</v>
      </c>
    </row>
    <row r="161" spans="1:19" s="14" customFormat="1" ht="16.5" customHeight="1">
      <c r="A161" s="15">
        <f t="shared" si="42"/>
        <v>71</v>
      </c>
      <c r="B161" s="16" t="s">
        <v>471</v>
      </c>
      <c r="C161" s="25" t="s">
        <v>472</v>
      </c>
      <c r="D161" s="26" t="s">
        <v>473</v>
      </c>
      <c r="E161" s="19" t="s">
        <v>474</v>
      </c>
      <c r="F161" s="5">
        <f t="shared" si="30"/>
        <v>29</v>
      </c>
      <c r="G161" s="5">
        <f t="shared" si="31"/>
        <v>0</v>
      </c>
      <c r="H161" s="5">
        <f t="shared" si="32"/>
        <v>4</v>
      </c>
      <c r="I161" s="5">
        <f t="shared" si="33"/>
        <v>5</v>
      </c>
      <c r="J161" s="5">
        <f t="shared" si="34"/>
        <v>0</v>
      </c>
      <c r="K161" s="5">
        <f t="shared" si="35"/>
        <v>0</v>
      </c>
      <c r="L161" s="5">
        <f t="shared" si="36"/>
        <v>0</v>
      </c>
      <c r="M161" s="5">
        <f t="shared" si="37"/>
        <v>20</v>
      </c>
      <c r="N161" s="7">
        <f t="shared" si="38"/>
        <v>5</v>
      </c>
      <c r="O161" s="7">
        <f t="shared" si="29"/>
        <v>5</v>
      </c>
      <c r="P161" s="7">
        <f t="shared" si="39"/>
        <v>5</v>
      </c>
      <c r="Q161" s="8" t="e">
        <f>+P161/#REF!</f>
        <v>#REF!</v>
      </c>
      <c r="R161" s="8" t="e">
        <f t="shared" si="40"/>
        <v>#REF!</v>
      </c>
      <c r="S161" s="5" t="e">
        <f t="shared" si="41"/>
        <v>#REF!</v>
      </c>
    </row>
    <row r="162" spans="1:19" s="14" customFormat="1" ht="16.5" customHeight="1">
      <c r="A162" s="15">
        <f t="shared" si="42"/>
        <v>72</v>
      </c>
      <c r="B162" s="24" t="s">
        <v>475</v>
      </c>
      <c r="C162" s="17" t="s">
        <v>476</v>
      </c>
      <c r="D162" s="18" t="s">
        <v>477</v>
      </c>
      <c r="E162" s="19" t="s">
        <v>171</v>
      </c>
      <c r="F162" s="5">
        <f t="shared" si="30"/>
        <v>41</v>
      </c>
      <c r="G162" s="5">
        <f t="shared" si="31"/>
        <v>7</v>
      </c>
      <c r="H162" s="5">
        <f t="shared" si="32"/>
        <v>6</v>
      </c>
      <c r="I162" s="5">
        <f t="shared" si="33"/>
        <v>0</v>
      </c>
      <c r="J162" s="5">
        <f t="shared" si="34"/>
        <v>0</v>
      </c>
      <c r="K162" s="5">
        <f t="shared" si="35"/>
        <v>0</v>
      </c>
      <c r="L162" s="5">
        <f t="shared" si="36"/>
        <v>0</v>
      </c>
      <c r="M162" s="5">
        <f t="shared" si="37"/>
        <v>28</v>
      </c>
      <c r="N162" s="7">
        <f t="shared" si="38"/>
        <v>7</v>
      </c>
      <c r="O162" s="7">
        <f t="shared" si="29"/>
        <v>7</v>
      </c>
      <c r="P162" s="7">
        <f t="shared" si="39"/>
        <v>7</v>
      </c>
      <c r="Q162" s="8" t="e">
        <f>+P162/#REF!</f>
        <v>#REF!</v>
      </c>
      <c r="R162" s="8" t="e">
        <f t="shared" si="40"/>
        <v>#REF!</v>
      </c>
      <c r="S162" s="5" t="e">
        <f t="shared" si="41"/>
        <v>#REF!</v>
      </c>
    </row>
    <row r="163" spans="1:19" s="14" customFormat="1" ht="16.5" customHeight="1">
      <c r="A163" s="15">
        <f t="shared" si="42"/>
        <v>73</v>
      </c>
      <c r="B163" s="16" t="s">
        <v>475</v>
      </c>
      <c r="C163" s="25" t="s">
        <v>478</v>
      </c>
      <c r="D163" s="26" t="s">
        <v>479</v>
      </c>
      <c r="E163" s="19" t="s">
        <v>480</v>
      </c>
      <c r="F163" s="5">
        <f t="shared" si="30"/>
        <v>47</v>
      </c>
      <c r="G163" s="5">
        <f t="shared" si="31"/>
        <v>8</v>
      </c>
      <c r="H163" s="5">
        <f t="shared" si="32"/>
        <v>7</v>
      </c>
      <c r="I163" s="5">
        <f t="shared" si="33"/>
        <v>0</v>
      </c>
      <c r="J163" s="5">
        <f t="shared" si="34"/>
        <v>0</v>
      </c>
      <c r="K163" s="5">
        <f t="shared" si="35"/>
        <v>0</v>
      </c>
      <c r="L163" s="5">
        <f t="shared" si="36"/>
        <v>0</v>
      </c>
      <c r="M163" s="5">
        <f t="shared" si="37"/>
        <v>32</v>
      </c>
      <c r="N163" s="7">
        <f t="shared" si="38"/>
        <v>8</v>
      </c>
      <c r="O163" s="7">
        <f t="shared" si="29"/>
        <v>8</v>
      </c>
      <c r="P163" s="7">
        <f t="shared" si="39"/>
        <v>8</v>
      </c>
      <c r="Q163" s="8" t="e">
        <f>+P163/#REF!</f>
        <v>#REF!</v>
      </c>
      <c r="R163" s="8" t="e">
        <f t="shared" si="40"/>
        <v>#REF!</v>
      </c>
      <c r="S163" s="5" t="e">
        <f t="shared" si="41"/>
        <v>#REF!</v>
      </c>
    </row>
    <row r="164" spans="1:19" s="13" customFormat="1" ht="16.5" customHeight="1">
      <c r="A164" s="15">
        <f t="shared" si="42"/>
        <v>74</v>
      </c>
      <c r="B164" s="16" t="s">
        <v>481</v>
      </c>
      <c r="C164" s="25" t="s">
        <v>482</v>
      </c>
      <c r="D164" s="26" t="s">
        <v>483</v>
      </c>
      <c r="E164" s="19" t="s">
        <v>484</v>
      </c>
      <c r="F164" s="5">
        <f t="shared" si="30"/>
        <v>35</v>
      </c>
      <c r="G164" s="5">
        <f t="shared" si="31"/>
        <v>6</v>
      </c>
      <c r="H164" s="5">
        <f t="shared" si="32"/>
        <v>5</v>
      </c>
      <c r="I164" s="5">
        <f t="shared" si="33"/>
        <v>0</v>
      </c>
      <c r="J164" s="5">
        <f t="shared" si="34"/>
        <v>0</v>
      </c>
      <c r="K164" s="5">
        <f t="shared" si="35"/>
        <v>0</v>
      </c>
      <c r="L164" s="5">
        <f t="shared" si="36"/>
        <v>0</v>
      </c>
      <c r="M164" s="5">
        <f t="shared" si="37"/>
        <v>24</v>
      </c>
      <c r="N164" s="7">
        <f t="shared" si="38"/>
        <v>6</v>
      </c>
      <c r="O164" s="7">
        <f t="shared" si="29"/>
        <v>6</v>
      </c>
      <c r="P164" s="7">
        <f t="shared" si="39"/>
        <v>6</v>
      </c>
      <c r="Q164" s="8" t="e">
        <f>+P164/#REF!</f>
        <v>#REF!</v>
      </c>
      <c r="R164" s="8" t="e">
        <f t="shared" si="40"/>
        <v>#REF!</v>
      </c>
      <c r="S164" s="5" t="e">
        <f t="shared" si="41"/>
        <v>#REF!</v>
      </c>
    </row>
    <row r="165" spans="1:19" s="14" customFormat="1" ht="16.5" customHeight="1">
      <c r="A165" s="15">
        <f t="shared" si="42"/>
        <v>75</v>
      </c>
      <c r="B165" s="16" t="s">
        <v>485</v>
      </c>
      <c r="C165" s="25" t="s">
        <v>486</v>
      </c>
      <c r="D165" s="26" t="s">
        <v>487</v>
      </c>
      <c r="E165" s="19" t="s">
        <v>488</v>
      </c>
      <c r="F165" s="5">
        <f t="shared" si="30"/>
        <v>23</v>
      </c>
      <c r="G165" s="5">
        <f t="shared" si="31"/>
        <v>4</v>
      </c>
      <c r="H165" s="5">
        <f t="shared" si="32"/>
        <v>3</v>
      </c>
      <c r="I165" s="5">
        <f t="shared" si="33"/>
        <v>0</v>
      </c>
      <c r="J165" s="5">
        <f t="shared" si="34"/>
        <v>0</v>
      </c>
      <c r="K165" s="5">
        <f t="shared" si="35"/>
        <v>0</v>
      </c>
      <c r="L165" s="5">
        <f t="shared" si="36"/>
        <v>0</v>
      </c>
      <c r="M165" s="5">
        <f t="shared" si="37"/>
        <v>16</v>
      </c>
      <c r="N165" s="7">
        <f t="shared" si="38"/>
        <v>4</v>
      </c>
      <c r="O165" s="7">
        <f t="shared" si="29"/>
        <v>4</v>
      </c>
      <c r="P165" s="7">
        <f t="shared" si="39"/>
        <v>4</v>
      </c>
      <c r="Q165" s="8" t="e">
        <f>+P165/#REF!</f>
        <v>#REF!</v>
      </c>
      <c r="R165" s="8" t="e">
        <f t="shared" si="40"/>
        <v>#REF!</v>
      </c>
      <c r="S165" s="5" t="e">
        <f t="shared" si="41"/>
        <v>#REF!</v>
      </c>
    </row>
    <row r="166" spans="1:19" s="13" customFormat="1" ht="16.5" customHeight="1">
      <c r="A166" s="15">
        <f t="shared" si="42"/>
        <v>76</v>
      </c>
      <c r="B166" s="24" t="s">
        <v>489</v>
      </c>
      <c r="C166" s="17" t="s">
        <v>406</v>
      </c>
      <c r="D166" s="18" t="s">
        <v>490</v>
      </c>
      <c r="E166" s="19" t="s">
        <v>377</v>
      </c>
      <c r="F166" s="5">
        <f t="shared" si="30"/>
        <v>23</v>
      </c>
      <c r="G166" s="5">
        <f t="shared" si="31"/>
        <v>4</v>
      </c>
      <c r="H166" s="5">
        <f t="shared" si="32"/>
        <v>3</v>
      </c>
      <c r="I166" s="5">
        <f t="shared" si="33"/>
        <v>0</v>
      </c>
      <c r="J166" s="5">
        <f t="shared" si="34"/>
        <v>0</v>
      </c>
      <c r="K166" s="5">
        <f t="shared" si="35"/>
        <v>0</v>
      </c>
      <c r="L166" s="5">
        <f t="shared" si="36"/>
        <v>0</v>
      </c>
      <c r="M166" s="5">
        <f t="shared" si="37"/>
        <v>16</v>
      </c>
      <c r="N166" s="7">
        <f t="shared" si="38"/>
        <v>4</v>
      </c>
      <c r="O166" s="7">
        <f t="shared" si="29"/>
        <v>4</v>
      </c>
      <c r="P166" s="7">
        <f t="shared" si="39"/>
        <v>4</v>
      </c>
      <c r="Q166" s="8" t="e">
        <f>+P166/#REF!</f>
        <v>#REF!</v>
      </c>
      <c r="R166" s="8" t="e">
        <f t="shared" si="40"/>
        <v>#REF!</v>
      </c>
      <c r="S166" s="5" t="e">
        <f t="shared" si="41"/>
        <v>#REF!</v>
      </c>
    </row>
    <row r="167" spans="1:19" s="14" customFormat="1" ht="16.5" customHeight="1">
      <c r="A167" s="15">
        <f t="shared" si="42"/>
        <v>77</v>
      </c>
      <c r="B167" s="24" t="s">
        <v>241</v>
      </c>
      <c r="C167" s="17" t="s">
        <v>242</v>
      </c>
      <c r="D167" s="18" t="s">
        <v>243</v>
      </c>
      <c r="E167" s="19" t="s">
        <v>491</v>
      </c>
      <c r="F167" s="5">
        <f t="shared" si="30"/>
        <v>23</v>
      </c>
      <c r="G167" s="5">
        <f t="shared" si="31"/>
        <v>4</v>
      </c>
      <c r="H167" s="5">
        <f t="shared" si="32"/>
        <v>3</v>
      </c>
      <c r="I167" s="5">
        <f t="shared" si="33"/>
        <v>0</v>
      </c>
      <c r="J167" s="5">
        <f t="shared" si="34"/>
        <v>0</v>
      </c>
      <c r="K167" s="5">
        <f t="shared" si="35"/>
        <v>0</v>
      </c>
      <c r="L167" s="5">
        <f t="shared" si="36"/>
        <v>0</v>
      </c>
      <c r="M167" s="5">
        <f t="shared" si="37"/>
        <v>16</v>
      </c>
      <c r="N167" s="7">
        <f t="shared" si="38"/>
        <v>4</v>
      </c>
      <c r="O167" s="7">
        <f t="shared" si="29"/>
        <v>4</v>
      </c>
      <c r="P167" s="7">
        <f t="shared" si="39"/>
        <v>4</v>
      </c>
      <c r="Q167" s="8" t="e">
        <f>+P167/#REF!</f>
        <v>#REF!</v>
      </c>
      <c r="R167" s="8" t="e">
        <f t="shared" si="40"/>
        <v>#REF!</v>
      </c>
      <c r="S167" s="5" t="e">
        <f t="shared" si="41"/>
        <v>#REF!</v>
      </c>
    </row>
    <row r="168" spans="1:19" s="14" customFormat="1" ht="16.5" customHeight="1">
      <c r="A168" s="15">
        <f t="shared" si="42"/>
        <v>78</v>
      </c>
      <c r="B168" s="16" t="s">
        <v>241</v>
      </c>
      <c r="C168" s="25" t="s">
        <v>492</v>
      </c>
      <c r="D168" s="26" t="s">
        <v>493</v>
      </c>
      <c r="E168" s="19" t="s">
        <v>494</v>
      </c>
      <c r="F168" s="5">
        <f t="shared" si="30"/>
        <v>23</v>
      </c>
      <c r="G168" s="5">
        <f t="shared" si="31"/>
        <v>4</v>
      </c>
      <c r="H168" s="5">
        <f t="shared" si="32"/>
        <v>3</v>
      </c>
      <c r="I168" s="5">
        <f t="shared" si="33"/>
        <v>0</v>
      </c>
      <c r="J168" s="5">
        <f t="shared" si="34"/>
        <v>0</v>
      </c>
      <c r="K168" s="5">
        <f t="shared" si="35"/>
        <v>0</v>
      </c>
      <c r="L168" s="5">
        <f t="shared" si="36"/>
        <v>0</v>
      </c>
      <c r="M168" s="5">
        <f t="shared" si="37"/>
        <v>16</v>
      </c>
      <c r="N168" s="7">
        <f t="shared" si="38"/>
        <v>4</v>
      </c>
      <c r="O168" s="7">
        <f t="shared" si="29"/>
        <v>4</v>
      </c>
      <c r="P168" s="7">
        <f t="shared" si="39"/>
        <v>4</v>
      </c>
      <c r="Q168" s="8" t="e">
        <f>+P168/#REF!</f>
        <v>#REF!</v>
      </c>
      <c r="R168" s="8" t="e">
        <f t="shared" si="40"/>
        <v>#REF!</v>
      </c>
      <c r="S168" s="5" t="e">
        <f t="shared" si="41"/>
        <v>#REF!</v>
      </c>
    </row>
    <row r="169" spans="1:19" s="13" customFormat="1" ht="16.5" customHeight="1">
      <c r="A169" s="15">
        <f t="shared" si="42"/>
        <v>79</v>
      </c>
      <c r="B169" s="16" t="s">
        <v>241</v>
      </c>
      <c r="C169" s="25" t="s">
        <v>251</v>
      </c>
      <c r="D169" s="26" t="s">
        <v>252</v>
      </c>
      <c r="E169" s="19" t="s">
        <v>495</v>
      </c>
      <c r="F169" s="5">
        <f t="shared" si="30"/>
        <v>23</v>
      </c>
      <c r="G169" s="5">
        <f t="shared" si="31"/>
        <v>4</v>
      </c>
      <c r="H169" s="5">
        <f t="shared" si="32"/>
        <v>3</v>
      </c>
      <c r="I169" s="5">
        <f t="shared" si="33"/>
        <v>0</v>
      </c>
      <c r="J169" s="5">
        <f t="shared" si="34"/>
        <v>0</v>
      </c>
      <c r="K169" s="5">
        <f t="shared" si="35"/>
        <v>0</v>
      </c>
      <c r="L169" s="5">
        <f t="shared" si="36"/>
        <v>0</v>
      </c>
      <c r="M169" s="5">
        <f t="shared" si="37"/>
        <v>16</v>
      </c>
      <c r="N169" s="7">
        <f t="shared" si="38"/>
        <v>4</v>
      </c>
      <c r="O169" s="7">
        <f t="shared" si="29"/>
        <v>4</v>
      </c>
      <c r="P169" s="7">
        <f t="shared" si="39"/>
        <v>4</v>
      </c>
      <c r="Q169" s="8" t="e">
        <f>+P169/#REF!</f>
        <v>#REF!</v>
      </c>
      <c r="R169" s="8" t="e">
        <f t="shared" si="40"/>
        <v>#REF!</v>
      </c>
      <c r="S169" s="5" t="e">
        <f t="shared" si="41"/>
        <v>#REF!</v>
      </c>
    </row>
    <row r="170" spans="1:19" s="14" customFormat="1" ht="16.5" customHeight="1">
      <c r="A170" s="15">
        <f t="shared" si="42"/>
        <v>80</v>
      </c>
      <c r="B170" s="24" t="s">
        <v>241</v>
      </c>
      <c r="C170" s="17" t="s">
        <v>257</v>
      </c>
      <c r="D170" s="18" t="s">
        <v>258</v>
      </c>
      <c r="E170" s="19" t="s">
        <v>61</v>
      </c>
      <c r="F170" s="5">
        <f t="shared" si="30"/>
        <v>41</v>
      </c>
      <c r="G170" s="5">
        <f t="shared" si="31"/>
        <v>7</v>
      </c>
      <c r="H170" s="5">
        <f t="shared" si="32"/>
        <v>6</v>
      </c>
      <c r="I170" s="5">
        <f t="shared" si="33"/>
        <v>0</v>
      </c>
      <c r="J170" s="5">
        <f t="shared" si="34"/>
        <v>0</v>
      </c>
      <c r="K170" s="5">
        <f t="shared" si="35"/>
        <v>0</v>
      </c>
      <c r="L170" s="5">
        <f t="shared" si="36"/>
        <v>0</v>
      </c>
      <c r="M170" s="5">
        <f t="shared" si="37"/>
        <v>28</v>
      </c>
      <c r="N170" s="7">
        <f t="shared" si="38"/>
        <v>7</v>
      </c>
      <c r="O170" s="7">
        <f t="shared" si="29"/>
        <v>7</v>
      </c>
      <c r="P170" s="7">
        <f t="shared" si="39"/>
        <v>7</v>
      </c>
      <c r="Q170" s="8" t="e">
        <f>+P170/#REF!</f>
        <v>#REF!</v>
      </c>
      <c r="R170" s="8" t="e">
        <f t="shared" si="40"/>
        <v>#REF!</v>
      </c>
      <c r="S170" s="5" t="e">
        <f t="shared" si="41"/>
        <v>#REF!</v>
      </c>
    </row>
    <row r="171" spans="1:19" s="14" customFormat="1" ht="16.5" customHeight="1">
      <c r="A171" s="15">
        <f t="shared" si="42"/>
        <v>81</v>
      </c>
      <c r="B171" s="24" t="s">
        <v>241</v>
      </c>
      <c r="C171" s="17" t="s">
        <v>496</v>
      </c>
      <c r="D171" s="18" t="s">
        <v>497</v>
      </c>
      <c r="E171" s="19" t="s">
        <v>498</v>
      </c>
      <c r="F171" s="5">
        <f t="shared" si="30"/>
        <v>60</v>
      </c>
      <c r="G171" s="5">
        <f t="shared" si="31"/>
        <v>1</v>
      </c>
      <c r="H171" s="5">
        <f t="shared" si="32"/>
        <v>7</v>
      </c>
      <c r="I171" s="5">
        <f t="shared" si="33"/>
        <v>9</v>
      </c>
      <c r="J171" s="5">
        <f t="shared" si="34"/>
        <v>0</v>
      </c>
      <c r="K171" s="5">
        <f t="shared" si="35"/>
        <v>3</v>
      </c>
      <c r="L171" s="5">
        <f t="shared" si="36"/>
        <v>4</v>
      </c>
      <c r="M171" s="5">
        <f t="shared" si="37"/>
        <v>36</v>
      </c>
      <c r="N171" s="7">
        <f t="shared" si="38"/>
        <v>9</v>
      </c>
      <c r="O171" s="7">
        <f t="shared" si="29"/>
        <v>9</v>
      </c>
      <c r="P171" s="7">
        <f t="shared" si="39"/>
        <v>9</v>
      </c>
      <c r="Q171" s="8" t="e">
        <f>+P171/#REF!</f>
        <v>#REF!</v>
      </c>
      <c r="R171" s="8" t="e">
        <f t="shared" si="40"/>
        <v>#REF!</v>
      </c>
      <c r="S171" s="5" t="e">
        <f t="shared" si="41"/>
        <v>#REF!</v>
      </c>
    </row>
    <row r="172" spans="1:19" s="14" customFormat="1" ht="16.5" customHeight="1">
      <c r="A172" s="15">
        <f t="shared" si="42"/>
        <v>82</v>
      </c>
      <c r="B172" s="16" t="s">
        <v>241</v>
      </c>
      <c r="C172" s="25" t="s">
        <v>499</v>
      </c>
      <c r="D172" s="26" t="s">
        <v>500</v>
      </c>
      <c r="E172" s="19" t="s">
        <v>501</v>
      </c>
      <c r="F172" s="5">
        <f t="shared" si="30"/>
        <v>23</v>
      </c>
      <c r="G172" s="5">
        <f t="shared" si="31"/>
        <v>0</v>
      </c>
      <c r="H172" s="5">
        <f t="shared" si="32"/>
        <v>3</v>
      </c>
      <c r="I172" s="5">
        <f t="shared" si="33"/>
        <v>4</v>
      </c>
      <c r="J172" s="5">
        <f t="shared" si="34"/>
        <v>0</v>
      </c>
      <c r="K172" s="5">
        <f t="shared" si="35"/>
        <v>0</v>
      </c>
      <c r="L172" s="5">
        <f t="shared" si="36"/>
        <v>0</v>
      </c>
      <c r="M172" s="5">
        <f t="shared" si="37"/>
        <v>16</v>
      </c>
      <c r="N172" s="7">
        <f t="shared" si="38"/>
        <v>4</v>
      </c>
      <c r="O172" s="7">
        <f t="shared" si="29"/>
        <v>4</v>
      </c>
      <c r="P172" s="7">
        <f t="shared" si="39"/>
        <v>4</v>
      </c>
      <c r="Q172" s="8" t="e">
        <f>+P172/#REF!</f>
        <v>#REF!</v>
      </c>
      <c r="R172" s="8" t="e">
        <f t="shared" si="40"/>
        <v>#REF!</v>
      </c>
      <c r="S172" s="5" t="e">
        <f t="shared" si="41"/>
        <v>#REF!</v>
      </c>
    </row>
    <row r="173" spans="1:19" s="14" customFormat="1" ht="16.5" customHeight="1">
      <c r="A173" s="15">
        <f t="shared" si="42"/>
        <v>83</v>
      </c>
      <c r="B173" s="16" t="s">
        <v>241</v>
      </c>
      <c r="C173" s="25" t="s">
        <v>502</v>
      </c>
      <c r="D173" s="26" t="s">
        <v>503</v>
      </c>
      <c r="E173" s="19" t="s">
        <v>504</v>
      </c>
      <c r="F173" s="5">
        <f t="shared" si="30"/>
        <v>23</v>
      </c>
      <c r="G173" s="5">
        <f t="shared" si="31"/>
        <v>4</v>
      </c>
      <c r="H173" s="5">
        <f t="shared" si="32"/>
        <v>3</v>
      </c>
      <c r="I173" s="5">
        <f t="shared" si="33"/>
        <v>0</v>
      </c>
      <c r="J173" s="5">
        <f t="shared" si="34"/>
        <v>0</v>
      </c>
      <c r="K173" s="5">
        <f t="shared" si="35"/>
        <v>0</v>
      </c>
      <c r="L173" s="5">
        <f t="shared" si="36"/>
        <v>0</v>
      </c>
      <c r="M173" s="5">
        <f t="shared" si="37"/>
        <v>16</v>
      </c>
      <c r="N173" s="7">
        <f t="shared" si="38"/>
        <v>4</v>
      </c>
      <c r="O173" s="7">
        <f t="shared" si="29"/>
        <v>4</v>
      </c>
      <c r="P173" s="7">
        <f t="shared" si="39"/>
        <v>4</v>
      </c>
      <c r="Q173" s="8" t="e">
        <f>+P173/#REF!</f>
        <v>#REF!</v>
      </c>
      <c r="R173" s="8" t="e">
        <f t="shared" si="40"/>
        <v>#REF!</v>
      </c>
      <c r="S173" s="5" t="e">
        <f t="shared" si="41"/>
        <v>#REF!</v>
      </c>
    </row>
    <row r="174" spans="1:19" s="13" customFormat="1" ht="16.5" customHeight="1">
      <c r="A174" s="15">
        <f t="shared" si="42"/>
        <v>84</v>
      </c>
      <c r="B174" s="24" t="s">
        <v>262</v>
      </c>
      <c r="C174" s="17" t="s">
        <v>505</v>
      </c>
      <c r="D174" s="26" t="s">
        <v>506</v>
      </c>
      <c r="E174" s="19" t="s">
        <v>415</v>
      </c>
      <c r="F174" s="5">
        <f t="shared" si="30"/>
        <v>23</v>
      </c>
      <c r="G174" s="5">
        <f t="shared" si="31"/>
        <v>4</v>
      </c>
      <c r="H174" s="5">
        <f t="shared" si="32"/>
        <v>3</v>
      </c>
      <c r="I174" s="5">
        <f t="shared" si="33"/>
        <v>0</v>
      </c>
      <c r="J174" s="5">
        <f t="shared" si="34"/>
        <v>0</v>
      </c>
      <c r="K174" s="5">
        <f t="shared" si="35"/>
        <v>0</v>
      </c>
      <c r="L174" s="5">
        <f t="shared" si="36"/>
        <v>0</v>
      </c>
      <c r="M174" s="5">
        <f t="shared" si="37"/>
        <v>16</v>
      </c>
      <c r="N174" s="7">
        <f t="shared" si="38"/>
        <v>4</v>
      </c>
      <c r="O174" s="7">
        <f t="shared" si="29"/>
        <v>4</v>
      </c>
      <c r="P174" s="7">
        <f t="shared" si="39"/>
        <v>4</v>
      </c>
      <c r="Q174" s="8" t="e">
        <f>+P174/#REF!</f>
        <v>#REF!</v>
      </c>
      <c r="R174" s="8" t="e">
        <f t="shared" si="40"/>
        <v>#REF!</v>
      </c>
      <c r="S174" s="5" t="e">
        <f t="shared" si="41"/>
        <v>#REF!</v>
      </c>
    </row>
    <row r="175" spans="1:19" s="13" customFormat="1" ht="16.5" customHeight="1">
      <c r="A175" s="15">
        <f t="shared" si="42"/>
        <v>85</v>
      </c>
      <c r="B175" s="24" t="s">
        <v>262</v>
      </c>
      <c r="C175" s="17" t="s">
        <v>507</v>
      </c>
      <c r="D175" s="18" t="s">
        <v>508</v>
      </c>
      <c r="E175" s="19" t="s">
        <v>280</v>
      </c>
      <c r="F175" s="5">
        <f t="shared" si="30"/>
        <v>41</v>
      </c>
      <c r="G175" s="5">
        <f t="shared" si="31"/>
        <v>7</v>
      </c>
      <c r="H175" s="5">
        <f t="shared" si="32"/>
        <v>6</v>
      </c>
      <c r="I175" s="5">
        <f t="shared" si="33"/>
        <v>0</v>
      </c>
      <c r="J175" s="5">
        <f t="shared" si="34"/>
        <v>0</v>
      </c>
      <c r="K175" s="5">
        <f t="shared" si="35"/>
        <v>0</v>
      </c>
      <c r="L175" s="5">
        <f t="shared" si="36"/>
        <v>0</v>
      </c>
      <c r="M175" s="5">
        <f t="shared" si="37"/>
        <v>28</v>
      </c>
      <c r="N175" s="7">
        <f t="shared" si="38"/>
        <v>7</v>
      </c>
      <c r="O175" s="7">
        <f t="shared" si="29"/>
        <v>7</v>
      </c>
      <c r="P175" s="7">
        <f t="shared" si="39"/>
        <v>7</v>
      </c>
      <c r="Q175" s="8" t="e">
        <f>+P175/#REF!</f>
        <v>#REF!</v>
      </c>
      <c r="R175" s="8" t="e">
        <f t="shared" si="40"/>
        <v>#REF!</v>
      </c>
      <c r="S175" s="5" t="e">
        <f t="shared" si="41"/>
        <v>#REF!</v>
      </c>
    </row>
    <row r="176" spans="1:19" s="13" customFormat="1" ht="16.5" customHeight="1">
      <c r="A176" s="15">
        <f t="shared" si="42"/>
        <v>86</v>
      </c>
      <c r="B176" s="16" t="s">
        <v>266</v>
      </c>
      <c r="C176" s="25" t="s">
        <v>509</v>
      </c>
      <c r="D176" s="26" t="s">
        <v>510</v>
      </c>
      <c r="E176" s="19" t="s">
        <v>511</v>
      </c>
      <c r="F176" s="5">
        <f t="shared" si="30"/>
        <v>61</v>
      </c>
      <c r="G176" s="5">
        <f t="shared" si="31"/>
        <v>10</v>
      </c>
      <c r="H176" s="5">
        <f t="shared" si="32"/>
        <v>7</v>
      </c>
      <c r="I176" s="5">
        <f t="shared" si="33"/>
        <v>0</v>
      </c>
      <c r="J176" s="5">
        <f t="shared" si="34"/>
        <v>0</v>
      </c>
      <c r="K176" s="5">
        <f t="shared" si="35"/>
        <v>4</v>
      </c>
      <c r="L176" s="5">
        <f t="shared" si="36"/>
        <v>4</v>
      </c>
      <c r="M176" s="5">
        <f t="shared" si="37"/>
        <v>36</v>
      </c>
      <c r="N176" s="7">
        <f t="shared" si="38"/>
        <v>9</v>
      </c>
      <c r="O176" s="7">
        <f t="shared" si="29"/>
        <v>9</v>
      </c>
      <c r="P176" s="7">
        <f t="shared" si="39"/>
        <v>9</v>
      </c>
      <c r="Q176" s="8" t="e">
        <f>+P176/#REF!</f>
        <v>#REF!</v>
      </c>
      <c r="R176" s="8" t="e">
        <f t="shared" si="40"/>
        <v>#REF!</v>
      </c>
      <c r="S176" s="5" t="e">
        <f t="shared" si="41"/>
        <v>#REF!</v>
      </c>
    </row>
    <row r="177" spans="1:19" s="13" customFormat="1" ht="16.5" customHeight="1">
      <c r="A177" s="15">
        <f t="shared" si="42"/>
        <v>87</v>
      </c>
      <c r="B177" s="16" t="s">
        <v>266</v>
      </c>
      <c r="C177" s="25" t="s">
        <v>267</v>
      </c>
      <c r="D177" s="26" t="s">
        <v>268</v>
      </c>
      <c r="E177" s="19" t="s">
        <v>512</v>
      </c>
      <c r="F177" s="5">
        <f t="shared" si="30"/>
        <v>46</v>
      </c>
      <c r="G177" s="5">
        <f t="shared" si="31"/>
        <v>7</v>
      </c>
      <c r="H177" s="5">
        <f t="shared" si="32"/>
        <v>5</v>
      </c>
      <c r="I177" s="5">
        <f t="shared" si="33"/>
        <v>0</v>
      </c>
      <c r="J177" s="5">
        <f t="shared" si="34"/>
        <v>0</v>
      </c>
      <c r="K177" s="5">
        <f t="shared" si="35"/>
        <v>2</v>
      </c>
      <c r="L177" s="5">
        <f t="shared" si="36"/>
        <v>4</v>
      </c>
      <c r="M177" s="5">
        <f t="shared" si="37"/>
        <v>28</v>
      </c>
      <c r="N177" s="7">
        <f t="shared" si="38"/>
        <v>7</v>
      </c>
      <c r="O177" s="7">
        <f t="shared" si="29"/>
        <v>7</v>
      </c>
      <c r="P177" s="7">
        <f t="shared" si="39"/>
        <v>7</v>
      </c>
      <c r="Q177" s="8" t="e">
        <f>+P177/#REF!</f>
        <v>#REF!</v>
      </c>
      <c r="R177" s="8" t="e">
        <f t="shared" si="40"/>
        <v>#REF!</v>
      </c>
      <c r="S177" s="5" t="e">
        <f t="shared" si="41"/>
        <v>#REF!</v>
      </c>
    </row>
    <row r="178" spans="1:19" s="13" customFormat="1" ht="16.5" customHeight="1">
      <c r="A178" s="15">
        <f t="shared" si="42"/>
        <v>88</v>
      </c>
      <c r="B178" s="16" t="s">
        <v>266</v>
      </c>
      <c r="C178" s="25" t="s">
        <v>513</v>
      </c>
      <c r="D178" s="26" t="s">
        <v>514</v>
      </c>
      <c r="E178" s="19" t="s">
        <v>171</v>
      </c>
      <c r="F178" s="5">
        <f t="shared" si="30"/>
        <v>41</v>
      </c>
      <c r="G178" s="5">
        <f t="shared" si="31"/>
        <v>7</v>
      </c>
      <c r="H178" s="5">
        <f t="shared" si="32"/>
        <v>6</v>
      </c>
      <c r="I178" s="5">
        <f t="shared" si="33"/>
        <v>0</v>
      </c>
      <c r="J178" s="5">
        <f t="shared" si="34"/>
        <v>0</v>
      </c>
      <c r="K178" s="5">
        <f t="shared" si="35"/>
        <v>0</v>
      </c>
      <c r="L178" s="5">
        <f t="shared" si="36"/>
        <v>0</v>
      </c>
      <c r="M178" s="5">
        <f t="shared" si="37"/>
        <v>28</v>
      </c>
      <c r="N178" s="7">
        <f t="shared" si="38"/>
        <v>7</v>
      </c>
      <c r="O178" s="7">
        <f t="shared" si="29"/>
        <v>7</v>
      </c>
      <c r="P178" s="7">
        <f t="shared" si="39"/>
        <v>7</v>
      </c>
      <c r="Q178" s="8" t="e">
        <f>+P178/#REF!</f>
        <v>#REF!</v>
      </c>
      <c r="R178" s="8" t="e">
        <f t="shared" si="40"/>
        <v>#REF!</v>
      </c>
      <c r="S178" s="5" t="e">
        <f t="shared" si="41"/>
        <v>#REF!</v>
      </c>
    </row>
    <row r="179" spans="1:19" s="14" customFormat="1" ht="16.5" customHeight="1">
      <c r="A179" s="15">
        <f t="shared" si="42"/>
        <v>89</v>
      </c>
      <c r="B179" s="16" t="s">
        <v>515</v>
      </c>
      <c r="C179" s="25" t="s">
        <v>516</v>
      </c>
      <c r="D179" s="26" t="s">
        <v>517</v>
      </c>
      <c r="E179" s="19" t="s">
        <v>398</v>
      </c>
      <c r="F179" s="5">
        <f t="shared" si="30"/>
        <v>23</v>
      </c>
      <c r="G179" s="5">
        <f t="shared" si="31"/>
        <v>4</v>
      </c>
      <c r="H179" s="5">
        <f t="shared" si="32"/>
        <v>3</v>
      </c>
      <c r="I179" s="5">
        <f t="shared" si="33"/>
        <v>0</v>
      </c>
      <c r="J179" s="5">
        <f t="shared" si="34"/>
        <v>0</v>
      </c>
      <c r="K179" s="5">
        <f t="shared" si="35"/>
        <v>0</v>
      </c>
      <c r="L179" s="5">
        <f t="shared" si="36"/>
        <v>0</v>
      </c>
      <c r="M179" s="5">
        <f t="shared" si="37"/>
        <v>16</v>
      </c>
      <c r="N179" s="7">
        <f t="shared" si="38"/>
        <v>4</v>
      </c>
      <c r="O179" s="7">
        <f t="shared" si="29"/>
        <v>4</v>
      </c>
      <c r="P179" s="7">
        <f t="shared" si="39"/>
        <v>4</v>
      </c>
      <c r="Q179" s="8" t="e">
        <f>+P179/#REF!</f>
        <v>#REF!</v>
      </c>
      <c r="R179" s="8" t="e">
        <f t="shared" si="40"/>
        <v>#REF!</v>
      </c>
      <c r="S179" s="5" t="e">
        <f t="shared" si="41"/>
        <v>#REF!</v>
      </c>
    </row>
    <row r="180" spans="1:19" s="14" customFormat="1" ht="16.5" customHeight="1">
      <c r="A180" s="15">
        <f t="shared" si="42"/>
        <v>90</v>
      </c>
      <c r="B180" s="16" t="s">
        <v>518</v>
      </c>
      <c r="C180" s="25" t="s">
        <v>519</v>
      </c>
      <c r="D180" s="26" t="s">
        <v>520</v>
      </c>
      <c r="E180" s="19" t="s">
        <v>521</v>
      </c>
      <c r="F180" s="5">
        <f t="shared" si="30"/>
        <v>35</v>
      </c>
      <c r="G180" s="5">
        <f t="shared" si="31"/>
        <v>6</v>
      </c>
      <c r="H180" s="5">
        <f t="shared" si="32"/>
        <v>5</v>
      </c>
      <c r="I180" s="5">
        <f t="shared" si="33"/>
        <v>0</v>
      </c>
      <c r="J180" s="5">
        <f t="shared" si="34"/>
        <v>0</v>
      </c>
      <c r="K180" s="5">
        <f t="shared" si="35"/>
        <v>0</v>
      </c>
      <c r="L180" s="5">
        <f t="shared" si="36"/>
        <v>0</v>
      </c>
      <c r="M180" s="5">
        <f t="shared" si="37"/>
        <v>24</v>
      </c>
      <c r="N180" s="7">
        <f t="shared" si="38"/>
        <v>6</v>
      </c>
      <c r="O180" s="7">
        <f t="shared" si="29"/>
        <v>6</v>
      </c>
      <c r="P180" s="7">
        <f t="shared" si="39"/>
        <v>6</v>
      </c>
      <c r="Q180" s="8" t="e">
        <f>+P180/#REF!</f>
        <v>#REF!</v>
      </c>
      <c r="R180" s="8" t="e">
        <f t="shared" si="40"/>
        <v>#REF!</v>
      </c>
      <c r="S180" s="5" t="e">
        <f t="shared" si="41"/>
        <v>#REF!</v>
      </c>
    </row>
    <row r="181" spans="1:19" s="13" customFormat="1" ht="16.5" customHeight="1">
      <c r="A181" s="15">
        <f t="shared" si="42"/>
        <v>91</v>
      </c>
      <c r="B181" s="16" t="s">
        <v>522</v>
      </c>
      <c r="C181" s="25" t="s">
        <v>523</v>
      </c>
      <c r="D181" s="26" t="s">
        <v>524</v>
      </c>
      <c r="E181" s="41" t="s">
        <v>525</v>
      </c>
      <c r="F181" s="5">
        <f t="shared" si="30"/>
        <v>41</v>
      </c>
      <c r="G181" s="5">
        <f t="shared" si="31"/>
        <v>7</v>
      </c>
      <c r="H181" s="5">
        <f t="shared" si="32"/>
        <v>6</v>
      </c>
      <c r="I181" s="5">
        <f t="shared" si="33"/>
        <v>0</v>
      </c>
      <c r="J181" s="5">
        <f t="shared" si="34"/>
        <v>0</v>
      </c>
      <c r="K181" s="5">
        <f t="shared" si="35"/>
        <v>0</v>
      </c>
      <c r="L181" s="5">
        <f t="shared" si="36"/>
        <v>0</v>
      </c>
      <c r="M181" s="5">
        <f t="shared" si="37"/>
        <v>28</v>
      </c>
      <c r="N181" s="7">
        <f t="shared" si="38"/>
        <v>7</v>
      </c>
      <c r="O181" s="7">
        <f t="shared" si="29"/>
        <v>7</v>
      </c>
      <c r="P181" s="7">
        <f t="shared" si="39"/>
        <v>7</v>
      </c>
      <c r="Q181" s="8" t="e">
        <f>+P181/#REF!</f>
        <v>#REF!</v>
      </c>
      <c r="R181" s="8" t="e">
        <f t="shared" si="40"/>
        <v>#REF!</v>
      </c>
      <c r="S181" s="5" t="e">
        <f t="shared" si="41"/>
        <v>#REF!</v>
      </c>
    </row>
    <row r="182" spans="1:19" s="13" customFormat="1" ht="16.5" customHeight="1">
      <c r="A182" s="15">
        <f t="shared" si="42"/>
        <v>92</v>
      </c>
      <c r="B182" s="16" t="s">
        <v>522</v>
      </c>
      <c r="C182" s="25" t="s">
        <v>526</v>
      </c>
      <c r="D182" s="26" t="s">
        <v>527</v>
      </c>
      <c r="E182" s="41" t="s">
        <v>415</v>
      </c>
      <c r="F182" s="5">
        <f t="shared" si="30"/>
        <v>23</v>
      </c>
      <c r="G182" s="5">
        <f t="shared" si="31"/>
        <v>4</v>
      </c>
      <c r="H182" s="5">
        <f t="shared" si="32"/>
        <v>3</v>
      </c>
      <c r="I182" s="5">
        <f t="shared" si="33"/>
        <v>0</v>
      </c>
      <c r="J182" s="5">
        <f t="shared" si="34"/>
        <v>0</v>
      </c>
      <c r="K182" s="5">
        <f t="shared" si="35"/>
        <v>0</v>
      </c>
      <c r="L182" s="5">
        <f t="shared" si="36"/>
        <v>0</v>
      </c>
      <c r="M182" s="5">
        <f t="shared" si="37"/>
        <v>16</v>
      </c>
      <c r="N182" s="7">
        <f t="shared" si="38"/>
        <v>4</v>
      </c>
      <c r="O182" s="7">
        <f t="shared" si="29"/>
        <v>4</v>
      </c>
      <c r="P182" s="7">
        <f t="shared" si="39"/>
        <v>4</v>
      </c>
      <c r="Q182" s="8" t="e">
        <f>+P182/#REF!</f>
        <v>#REF!</v>
      </c>
      <c r="R182" s="8" t="e">
        <f t="shared" si="40"/>
        <v>#REF!</v>
      </c>
      <c r="S182" s="5" t="e">
        <f t="shared" si="41"/>
        <v>#REF!</v>
      </c>
    </row>
    <row r="183" spans="1:19" s="13" customFormat="1" ht="16.5" customHeight="1">
      <c r="A183" s="15">
        <f t="shared" si="42"/>
        <v>93</v>
      </c>
      <c r="B183" s="24" t="s">
        <v>522</v>
      </c>
      <c r="C183" s="17" t="s">
        <v>528</v>
      </c>
      <c r="D183" s="18" t="s">
        <v>529</v>
      </c>
      <c r="E183" s="19" t="s">
        <v>171</v>
      </c>
      <c r="F183" s="5">
        <f t="shared" si="30"/>
        <v>41</v>
      </c>
      <c r="G183" s="5">
        <f t="shared" si="31"/>
        <v>7</v>
      </c>
      <c r="H183" s="5">
        <f t="shared" si="32"/>
        <v>6</v>
      </c>
      <c r="I183" s="5">
        <f t="shared" si="33"/>
        <v>0</v>
      </c>
      <c r="J183" s="5">
        <f t="shared" si="34"/>
        <v>0</v>
      </c>
      <c r="K183" s="5">
        <f t="shared" si="35"/>
        <v>0</v>
      </c>
      <c r="L183" s="5">
        <f t="shared" si="36"/>
        <v>0</v>
      </c>
      <c r="M183" s="5">
        <f t="shared" si="37"/>
        <v>28</v>
      </c>
      <c r="N183" s="7">
        <f t="shared" si="38"/>
        <v>7</v>
      </c>
      <c r="O183" s="7">
        <f t="shared" si="29"/>
        <v>7</v>
      </c>
      <c r="P183" s="7">
        <f t="shared" si="39"/>
        <v>7</v>
      </c>
      <c r="Q183" s="8" t="e">
        <f>+P183/#REF!</f>
        <v>#REF!</v>
      </c>
      <c r="R183" s="8" t="e">
        <f t="shared" si="40"/>
        <v>#REF!</v>
      </c>
      <c r="S183" s="5" t="e">
        <f t="shared" si="41"/>
        <v>#REF!</v>
      </c>
    </row>
    <row r="184" spans="1:19" s="14" customFormat="1" ht="16.5" customHeight="1">
      <c r="A184" s="15">
        <f t="shared" si="42"/>
        <v>94</v>
      </c>
      <c r="B184" s="24" t="s">
        <v>522</v>
      </c>
      <c r="C184" s="17" t="s">
        <v>530</v>
      </c>
      <c r="D184" s="26" t="s">
        <v>531</v>
      </c>
      <c r="E184" s="19" t="s">
        <v>171</v>
      </c>
      <c r="F184" s="5">
        <f t="shared" si="30"/>
        <v>41</v>
      </c>
      <c r="G184" s="5">
        <f t="shared" si="31"/>
        <v>7</v>
      </c>
      <c r="H184" s="5">
        <f t="shared" si="32"/>
        <v>6</v>
      </c>
      <c r="I184" s="5">
        <f t="shared" si="33"/>
        <v>0</v>
      </c>
      <c r="J184" s="5">
        <f t="shared" si="34"/>
        <v>0</v>
      </c>
      <c r="K184" s="5">
        <f t="shared" si="35"/>
        <v>0</v>
      </c>
      <c r="L184" s="5">
        <f t="shared" si="36"/>
        <v>0</v>
      </c>
      <c r="M184" s="5">
        <f t="shared" si="37"/>
        <v>28</v>
      </c>
      <c r="N184" s="7">
        <f t="shared" si="38"/>
        <v>7</v>
      </c>
      <c r="O184" s="7">
        <f t="shared" si="29"/>
        <v>7</v>
      </c>
      <c r="P184" s="7">
        <f t="shared" si="39"/>
        <v>7</v>
      </c>
      <c r="Q184" s="8" t="e">
        <f>+P184/#REF!</f>
        <v>#REF!</v>
      </c>
      <c r="R184" s="8" t="e">
        <f t="shared" si="40"/>
        <v>#REF!</v>
      </c>
      <c r="S184" s="5" t="e">
        <f t="shared" si="41"/>
        <v>#REF!</v>
      </c>
    </row>
    <row r="185" spans="1:19" s="14" customFormat="1" ht="16.5" customHeight="1">
      <c r="A185" s="15">
        <f t="shared" si="42"/>
        <v>95</v>
      </c>
      <c r="B185" s="24" t="s">
        <v>532</v>
      </c>
      <c r="C185" s="17" t="s">
        <v>533</v>
      </c>
      <c r="D185" s="18" t="s">
        <v>534</v>
      </c>
      <c r="E185" s="19" t="s">
        <v>535</v>
      </c>
      <c r="F185" s="5">
        <f>LEN(E185)</f>
        <v>29</v>
      </c>
      <c r="G185" s="5">
        <f>LEN(E185)-LEN(SUBSTITUTE(E185,":",""))</f>
        <v>5</v>
      </c>
      <c r="H185" s="5">
        <f>LEN(E185)-LEN(SUBSTITUTE(E185,"-",""))</f>
        <v>4</v>
      </c>
      <c r="I185" s="5">
        <f>LEN(E185)-LEN(SUBSTITUTE(E185,",",""))</f>
        <v>0</v>
      </c>
      <c r="J185" s="5">
        <f>LEN(E185)-LEN(SUBSTITUTE(E185,".",""))</f>
        <v>0</v>
      </c>
      <c r="K185" s="5">
        <f>LEN(E185)-LEN(SUBSTITUTE(E185," ",""))</f>
        <v>0</v>
      </c>
      <c r="L185" s="5">
        <f>LEN(E185)-LEN(SUBSTITUTE(E185,"C/Ct",""))</f>
        <v>0</v>
      </c>
      <c r="M185" s="5">
        <f>+F185-G185-H185-I185-J185-K185-L185</f>
        <v>20</v>
      </c>
      <c r="N185" s="7">
        <f>+M185/4</f>
        <v>5</v>
      </c>
      <c r="O185" s="7">
        <f>IF(N185&lt;=0.5,1,N185)</f>
        <v>5</v>
      </c>
      <c r="P185" s="7">
        <f>IF(F185&lt;&gt;0,(IF(O185=1.5,1,O185)),0)</f>
        <v>5</v>
      </c>
      <c r="Q185" s="8" t="e">
        <f>+P185/#REF!</f>
        <v>#REF!</v>
      </c>
      <c r="R185" s="8" t="e">
        <f>IF(P185&lt;&gt;0,(IF(Q185&lt;=0.5,1,Q185)),0)</f>
        <v>#REF!</v>
      </c>
      <c r="S185" s="5" t="e">
        <f>ROUND(R185,0)</f>
        <v>#REF!</v>
      </c>
    </row>
    <row r="186" spans="1:19" s="14" customFormat="1" ht="16.5" customHeight="1">
      <c r="A186" s="15">
        <f t="shared" si="42"/>
        <v>96</v>
      </c>
      <c r="B186" s="38" t="s">
        <v>536</v>
      </c>
      <c r="C186" s="39" t="s">
        <v>526</v>
      </c>
      <c r="D186" s="40" t="s">
        <v>537</v>
      </c>
      <c r="E186" s="41" t="s">
        <v>415</v>
      </c>
      <c r="F186" s="5">
        <f>LEN(E186)</f>
        <v>23</v>
      </c>
      <c r="G186" s="5">
        <f>LEN(E186)-LEN(SUBSTITUTE(E186,":",""))</f>
        <v>4</v>
      </c>
      <c r="H186" s="5">
        <f>LEN(E186)-LEN(SUBSTITUTE(E186,"-",""))</f>
        <v>3</v>
      </c>
      <c r="I186" s="5">
        <f>LEN(E186)-LEN(SUBSTITUTE(E186,",",""))</f>
        <v>0</v>
      </c>
      <c r="J186" s="5">
        <f>LEN(E186)-LEN(SUBSTITUTE(E186,".",""))</f>
        <v>0</v>
      </c>
      <c r="K186" s="5">
        <f>LEN(E186)-LEN(SUBSTITUTE(E186," ",""))</f>
        <v>0</v>
      </c>
      <c r="L186" s="5">
        <f>LEN(E186)-LEN(SUBSTITUTE(E186,"C/Ct",""))</f>
        <v>0</v>
      </c>
      <c r="M186" s="5">
        <f>+F186-G186-H186-I186-J186-K186-L186</f>
        <v>16</v>
      </c>
      <c r="N186" s="7">
        <f>+M186/4</f>
        <v>4</v>
      </c>
      <c r="O186" s="7">
        <f>IF(N186&lt;=0.5,1,N186)</f>
        <v>4</v>
      </c>
      <c r="P186" s="7">
        <f>IF(F186&lt;&gt;0,(IF(O186=1.5,1,O186)),0)</f>
        <v>4</v>
      </c>
      <c r="Q186" s="8" t="e">
        <f>+P186/#REF!</f>
        <v>#REF!</v>
      </c>
      <c r="R186" s="8" t="e">
        <f>IF(P186&lt;&gt;0,(IF(Q186&lt;=0.5,1,Q186)),0)</f>
        <v>#REF!</v>
      </c>
      <c r="S186" s="5" t="e">
        <f>ROUND(R186,0)</f>
        <v>#REF!</v>
      </c>
    </row>
    <row r="187" spans="1:19" s="14" customFormat="1" ht="16.5" customHeight="1">
      <c r="A187" s="15">
        <f t="shared" si="42"/>
        <v>97</v>
      </c>
      <c r="B187" s="16" t="s">
        <v>538</v>
      </c>
      <c r="C187" s="25" t="s">
        <v>539</v>
      </c>
      <c r="D187" s="26" t="s">
        <v>540</v>
      </c>
      <c r="E187" s="19" t="s">
        <v>171</v>
      </c>
      <c r="F187" s="5">
        <f t="shared" si="30"/>
        <v>41</v>
      </c>
      <c r="G187" s="5">
        <f t="shared" si="31"/>
        <v>7</v>
      </c>
      <c r="H187" s="5">
        <f t="shared" si="32"/>
        <v>6</v>
      </c>
      <c r="I187" s="5">
        <f t="shared" si="33"/>
        <v>0</v>
      </c>
      <c r="J187" s="5">
        <f t="shared" si="34"/>
        <v>0</v>
      </c>
      <c r="K187" s="5">
        <f t="shared" si="35"/>
        <v>0</v>
      </c>
      <c r="L187" s="5">
        <f t="shared" si="36"/>
        <v>0</v>
      </c>
      <c r="M187" s="5">
        <f t="shared" si="37"/>
        <v>28</v>
      </c>
      <c r="N187" s="7">
        <f t="shared" si="38"/>
        <v>7</v>
      </c>
      <c r="O187" s="7">
        <f t="shared" si="29"/>
        <v>7</v>
      </c>
      <c r="P187" s="7">
        <f t="shared" si="39"/>
        <v>7</v>
      </c>
      <c r="Q187" s="8" t="e">
        <f>+P187/#REF!</f>
        <v>#REF!</v>
      </c>
      <c r="R187" s="8" t="e">
        <f t="shared" si="40"/>
        <v>#REF!</v>
      </c>
      <c r="S187" s="5" t="e">
        <f t="shared" si="41"/>
        <v>#REF!</v>
      </c>
    </row>
    <row r="188" spans="1:19" s="14" customFormat="1" ht="16.5" customHeight="1">
      <c r="A188" s="15">
        <f t="shared" si="42"/>
        <v>98</v>
      </c>
      <c r="B188" s="16" t="s">
        <v>538</v>
      </c>
      <c r="C188" s="25" t="s">
        <v>541</v>
      </c>
      <c r="D188" s="26" t="s">
        <v>542</v>
      </c>
      <c r="E188" s="19" t="s">
        <v>543</v>
      </c>
      <c r="F188" s="5">
        <f t="shared" si="30"/>
        <v>29</v>
      </c>
      <c r="G188" s="5">
        <f t="shared" si="31"/>
        <v>5</v>
      </c>
      <c r="H188" s="5">
        <f t="shared" si="32"/>
        <v>4</v>
      </c>
      <c r="I188" s="5">
        <f t="shared" si="33"/>
        <v>0</v>
      </c>
      <c r="J188" s="5">
        <f t="shared" si="34"/>
        <v>0</v>
      </c>
      <c r="K188" s="5">
        <f t="shared" si="35"/>
        <v>0</v>
      </c>
      <c r="L188" s="5">
        <f t="shared" si="36"/>
        <v>0</v>
      </c>
      <c r="M188" s="5">
        <f t="shared" si="37"/>
        <v>20</v>
      </c>
      <c r="N188" s="7">
        <f t="shared" si="38"/>
        <v>5</v>
      </c>
      <c r="O188" s="7">
        <f t="shared" si="29"/>
        <v>5</v>
      </c>
      <c r="P188" s="7">
        <f t="shared" si="39"/>
        <v>5</v>
      </c>
      <c r="Q188" s="8" t="e">
        <f>+P188/#REF!</f>
        <v>#REF!</v>
      </c>
      <c r="R188" s="8" t="e">
        <f t="shared" si="40"/>
        <v>#REF!</v>
      </c>
      <c r="S188" s="5" t="e">
        <f t="shared" si="41"/>
        <v>#REF!</v>
      </c>
    </row>
    <row r="189" spans="1:19" s="14" customFormat="1" ht="16.5" customHeight="1">
      <c r="A189" s="15">
        <f t="shared" si="42"/>
        <v>99</v>
      </c>
      <c r="B189" s="24" t="s">
        <v>544</v>
      </c>
      <c r="C189" s="17" t="s">
        <v>526</v>
      </c>
      <c r="D189" s="26" t="s">
        <v>545</v>
      </c>
      <c r="E189" s="41" t="s">
        <v>415</v>
      </c>
      <c r="F189" s="5">
        <f t="shared" si="30"/>
        <v>23</v>
      </c>
      <c r="G189" s="5">
        <f t="shared" si="31"/>
        <v>4</v>
      </c>
      <c r="H189" s="5">
        <f t="shared" si="32"/>
        <v>3</v>
      </c>
      <c r="I189" s="5">
        <f t="shared" si="33"/>
        <v>0</v>
      </c>
      <c r="J189" s="5">
        <f t="shared" si="34"/>
        <v>0</v>
      </c>
      <c r="K189" s="5">
        <f t="shared" si="35"/>
        <v>0</v>
      </c>
      <c r="L189" s="5">
        <f t="shared" si="36"/>
        <v>0</v>
      </c>
      <c r="M189" s="5">
        <f t="shared" si="37"/>
        <v>16</v>
      </c>
      <c r="N189" s="7">
        <f t="shared" si="38"/>
        <v>4</v>
      </c>
      <c r="O189" s="7">
        <f t="shared" si="29"/>
        <v>4</v>
      </c>
      <c r="P189" s="7">
        <f t="shared" si="39"/>
        <v>4</v>
      </c>
      <c r="Q189" s="8" t="e">
        <f>+P189/#REF!</f>
        <v>#REF!</v>
      </c>
      <c r="R189" s="8" t="e">
        <f t="shared" si="40"/>
        <v>#REF!</v>
      </c>
      <c r="S189" s="5" t="e">
        <f t="shared" si="41"/>
        <v>#REF!</v>
      </c>
    </row>
    <row r="190" spans="1:19" s="14" customFormat="1" ht="16.5" customHeight="1">
      <c r="A190" s="15">
        <f t="shared" si="42"/>
        <v>100</v>
      </c>
      <c r="B190" s="24" t="s">
        <v>285</v>
      </c>
      <c r="C190" s="17" t="s">
        <v>286</v>
      </c>
      <c r="D190" s="18" t="s">
        <v>287</v>
      </c>
      <c r="E190" s="19" t="s">
        <v>546</v>
      </c>
      <c r="F190" s="5">
        <f t="shared" si="30"/>
        <v>41</v>
      </c>
      <c r="G190" s="5">
        <f t="shared" si="31"/>
        <v>7</v>
      </c>
      <c r="H190" s="5">
        <f t="shared" si="32"/>
        <v>6</v>
      </c>
      <c r="I190" s="5">
        <f t="shared" si="33"/>
        <v>0</v>
      </c>
      <c r="J190" s="5">
        <f t="shared" si="34"/>
        <v>0</v>
      </c>
      <c r="K190" s="5">
        <f t="shared" si="35"/>
        <v>0</v>
      </c>
      <c r="L190" s="5">
        <f t="shared" si="36"/>
        <v>0</v>
      </c>
      <c r="M190" s="5">
        <f t="shared" si="37"/>
        <v>28</v>
      </c>
      <c r="N190" s="7">
        <f t="shared" si="38"/>
        <v>7</v>
      </c>
      <c r="O190" s="7">
        <f t="shared" si="29"/>
        <v>7</v>
      </c>
      <c r="P190" s="7">
        <f t="shared" si="39"/>
        <v>7</v>
      </c>
      <c r="Q190" s="8" t="e">
        <f>+P190/#REF!</f>
        <v>#REF!</v>
      </c>
      <c r="R190" s="8" t="e">
        <f t="shared" si="40"/>
        <v>#REF!</v>
      </c>
      <c r="S190" s="5" t="e">
        <f t="shared" si="41"/>
        <v>#REF!</v>
      </c>
    </row>
    <row r="191" spans="1:19" s="13" customFormat="1" ht="16.5" customHeight="1">
      <c r="A191" s="15">
        <f t="shared" si="42"/>
        <v>101</v>
      </c>
      <c r="B191" s="24" t="s">
        <v>285</v>
      </c>
      <c r="C191" s="17" t="s">
        <v>526</v>
      </c>
      <c r="D191" s="18" t="s">
        <v>547</v>
      </c>
      <c r="E191" s="41" t="s">
        <v>415</v>
      </c>
      <c r="F191" s="5">
        <f t="shared" si="30"/>
        <v>23</v>
      </c>
      <c r="G191" s="5">
        <f t="shared" si="31"/>
        <v>4</v>
      </c>
      <c r="H191" s="5">
        <f t="shared" si="32"/>
        <v>3</v>
      </c>
      <c r="I191" s="5">
        <f t="shared" si="33"/>
        <v>0</v>
      </c>
      <c r="J191" s="5">
        <f t="shared" si="34"/>
        <v>0</v>
      </c>
      <c r="K191" s="5">
        <f t="shared" si="35"/>
        <v>0</v>
      </c>
      <c r="L191" s="5">
        <f t="shared" si="36"/>
        <v>0</v>
      </c>
      <c r="M191" s="5">
        <f t="shared" si="37"/>
        <v>16</v>
      </c>
      <c r="N191" s="7">
        <f t="shared" si="38"/>
        <v>4</v>
      </c>
      <c r="O191" s="7">
        <f t="shared" si="29"/>
        <v>4</v>
      </c>
      <c r="P191" s="7">
        <f t="shared" si="39"/>
        <v>4</v>
      </c>
      <c r="Q191" s="8" t="e">
        <f>+P191/#REF!</f>
        <v>#REF!</v>
      </c>
      <c r="R191" s="8" t="e">
        <f t="shared" si="40"/>
        <v>#REF!</v>
      </c>
      <c r="S191" s="5" t="e">
        <f t="shared" si="41"/>
        <v>#REF!</v>
      </c>
    </row>
    <row r="192" spans="1:19" s="13" customFormat="1" ht="16.5" customHeight="1">
      <c r="A192" s="15">
        <f t="shared" si="42"/>
        <v>102</v>
      </c>
      <c r="B192" s="24" t="s">
        <v>548</v>
      </c>
      <c r="C192" s="17" t="s">
        <v>204</v>
      </c>
      <c r="D192" s="18" t="s">
        <v>549</v>
      </c>
      <c r="E192" s="19" t="s">
        <v>550</v>
      </c>
      <c r="F192" s="5">
        <f t="shared" si="30"/>
        <v>35</v>
      </c>
      <c r="G192" s="5">
        <f t="shared" si="31"/>
        <v>6</v>
      </c>
      <c r="H192" s="5">
        <f t="shared" si="32"/>
        <v>5</v>
      </c>
      <c r="I192" s="5">
        <f t="shared" si="33"/>
        <v>0</v>
      </c>
      <c r="J192" s="5">
        <f t="shared" si="34"/>
        <v>0</v>
      </c>
      <c r="K192" s="5">
        <f t="shared" si="35"/>
        <v>0</v>
      </c>
      <c r="L192" s="5">
        <f t="shared" si="36"/>
        <v>0</v>
      </c>
      <c r="M192" s="5">
        <f t="shared" si="37"/>
        <v>24</v>
      </c>
      <c r="N192" s="7">
        <f t="shared" si="38"/>
        <v>6</v>
      </c>
      <c r="O192" s="7">
        <f t="shared" si="29"/>
        <v>6</v>
      </c>
      <c r="P192" s="7">
        <f t="shared" si="39"/>
        <v>6</v>
      </c>
      <c r="Q192" s="8" t="e">
        <f>+P192/#REF!</f>
        <v>#REF!</v>
      </c>
      <c r="R192" s="8" t="e">
        <f t="shared" si="40"/>
        <v>#REF!</v>
      </c>
      <c r="S192" s="5" t="e">
        <f t="shared" si="41"/>
        <v>#REF!</v>
      </c>
    </row>
    <row r="193" spans="1:19" s="14" customFormat="1" ht="16.5" customHeight="1">
      <c r="A193" s="15">
        <f t="shared" si="42"/>
        <v>103</v>
      </c>
      <c r="B193" s="16" t="s">
        <v>551</v>
      </c>
      <c r="C193" s="17" t="s">
        <v>552</v>
      </c>
      <c r="D193" s="26" t="s">
        <v>553</v>
      </c>
      <c r="E193" s="19" t="s">
        <v>554</v>
      </c>
      <c r="F193" s="5">
        <f t="shared" si="30"/>
        <v>43</v>
      </c>
      <c r="G193" s="5">
        <f t="shared" si="31"/>
        <v>7</v>
      </c>
      <c r="H193" s="5">
        <f t="shared" si="32"/>
        <v>6</v>
      </c>
      <c r="I193" s="5">
        <f t="shared" si="33"/>
        <v>0</v>
      </c>
      <c r="J193" s="5">
        <f t="shared" si="34"/>
        <v>0</v>
      </c>
      <c r="K193" s="5">
        <f t="shared" si="35"/>
        <v>2</v>
      </c>
      <c r="L193" s="5">
        <f t="shared" si="36"/>
        <v>0</v>
      </c>
      <c r="M193" s="5">
        <f t="shared" si="37"/>
        <v>28</v>
      </c>
      <c r="N193" s="7">
        <f t="shared" si="38"/>
        <v>7</v>
      </c>
      <c r="O193" s="7">
        <f t="shared" si="29"/>
        <v>7</v>
      </c>
      <c r="P193" s="7">
        <f t="shared" si="39"/>
        <v>7</v>
      </c>
      <c r="Q193" s="8" t="e">
        <f>+P193/#REF!</f>
        <v>#REF!</v>
      </c>
      <c r="R193" s="8" t="e">
        <f t="shared" si="40"/>
        <v>#REF!</v>
      </c>
      <c r="S193" s="5" t="e">
        <f t="shared" si="41"/>
        <v>#REF!</v>
      </c>
    </row>
    <row r="194" spans="1:19" s="14" customFormat="1" ht="16.5" customHeight="1">
      <c r="A194" s="15">
        <f t="shared" si="42"/>
        <v>104</v>
      </c>
      <c r="B194" s="16" t="s">
        <v>555</v>
      </c>
      <c r="C194" s="25" t="s">
        <v>556</v>
      </c>
      <c r="D194" s="26" t="s">
        <v>557</v>
      </c>
      <c r="E194" s="19" t="s">
        <v>558</v>
      </c>
      <c r="F194" s="5">
        <f t="shared" si="30"/>
        <v>47</v>
      </c>
      <c r="G194" s="5">
        <f t="shared" si="31"/>
        <v>8</v>
      </c>
      <c r="H194" s="5">
        <f t="shared" si="32"/>
        <v>7</v>
      </c>
      <c r="I194" s="5">
        <f t="shared" si="33"/>
        <v>0</v>
      </c>
      <c r="J194" s="5">
        <f t="shared" si="34"/>
        <v>0</v>
      </c>
      <c r="K194" s="5">
        <f t="shared" si="35"/>
        <v>0</v>
      </c>
      <c r="L194" s="5">
        <f t="shared" si="36"/>
        <v>0</v>
      </c>
      <c r="M194" s="5">
        <f t="shared" si="37"/>
        <v>32</v>
      </c>
      <c r="N194" s="7">
        <f t="shared" si="38"/>
        <v>8</v>
      </c>
      <c r="O194" s="7">
        <f t="shared" si="29"/>
        <v>8</v>
      </c>
      <c r="P194" s="7">
        <f t="shared" si="39"/>
        <v>8</v>
      </c>
      <c r="Q194" s="8" t="e">
        <f>+P194/#REF!</f>
        <v>#REF!</v>
      </c>
      <c r="R194" s="8" t="e">
        <f t="shared" si="40"/>
        <v>#REF!</v>
      </c>
      <c r="S194" s="5" t="e">
        <f t="shared" si="41"/>
        <v>#REF!</v>
      </c>
    </row>
    <row r="195" spans="1:19" s="14" customFormat="1" ht="16.5" customHeight="1">
      <c r="A195" s="15">
        <f t="shared" si="42"/>
        <v>105</v>
      </c>
      <c r="B195" s="16" t="s">
        <v>555</v>
      </c>
      <c r="C195" s="25" t="s">
        <v>559</v>
      </c>
      <c r="D195" s="26" t="s">
        <v>560</v>
      </c>
      <c r="E195" s="19" t="s">
        <v>561</v>
      </c>
      <c r="F195" s="5">
        <f t="shared" si="30"/>
        <v>35</v>
      </c>
      <c r="G195" s="5">
        <f t="shared" si="31"/>
        <v>6</v>
      </c>
      <c r="H195" s="5">
        <f t="shared" si="32"/>
        <v>5</v>
      </c>
      <c r="I195" s="5">
        <f t="shared" si="33"/>
        <v>0</v>
      </c>
      <c r="J195" s="5">
        <f t="shared" si="34"/>
        <v>0</v>
      </c>
      <c r="K195" s="5">
        <f t="shared" si="35"/>
        <v>0</v>
      </c>
      <c r="L195" s="5">
        <f t="shared" si="36"/>
        <v>0</v>
      </c>
      <c r="M195" s="5">
        <f t="shared" si="37"/>
        <v>24</v>
      </c>
      <c r="N195" s="7">
        <f t="shared" si="38"/>
        <v>6</v>
      </c>
      <c r="O195" s="7">
        <f t="shared" si="29"/>
        <v>6</v>
      </c>
      <c r="P195" s="7">
        <f t="shared" si="39"/>
        <v>6</v>
      </c>
      <c r="Q195" s="8" t="e">
        <f>+P195/#REF!</f>
        <v>#REF!</v>
      </c>
      <c r="R195" s="8" t="e">
        <f t="shared" si="40"/>
        <v>#REF!</v>
      </c>
      <c r="S195" s="5" t="e">
        <f t="shared" si="41"/>
        <v>#REF!</v>
      </c>
    </row>
    <row r="196" spans="1:19" s="13" customFormat="1" ht="16.5" customHeight="1">
      <c r="A196" s="15">
        <f t="shared" si="42"/>
        <v>106</v>
      </c>
      <c r="B196" s="16" t="s">
        <v>562</v>
      </c>
      <c r="C196" s="25" t="s">
        <v>563</v>
      </c>
      <c r="D196" s="26" t="s">
        <v>564</v>
      </c>
      <c r="E196" s="19" t="s">
        <v>565</v>
      </c>
      <c r="F196" s="5">
        <f t="shared" si="30"/>
        <v>29</v>
      </c>
      <c r="G196" s="5">
        <f t="shared" si="31"/>
        <v>5</v>
      </c>
      <c r="H196" s="5">
        <f t="shared" si="32"/>
        <v>4</v>
      </c>
      <c r="I196" s="5">
        <f t="shared" si="33"/>
        <v>0</v>
      </c>
      <c r="J196" s="5">
        <f t="shared" si="34"/>
        <v>0</v>
      </c>
      <c r="K196" s="5">
        <f t="shared" si="35"/>
        <v>0</v>
      </c>
      <c r="L196" s="5">
        <f t="shared" si="36"/>
        <v>0</v>
      </c>
      <c r="M196" s="5">
        <f t="shared" si="37"/>
        <v>20</v>
      </c>
      <c r="N196" s="7">
        <f t="shared" si="38"/>
        <v>5</v>
      </c>
      <c r="O196" s="7">
        <f t="shared" si="29"/>
        <v>5</v>
      </c>
      <c r="P196" s="7">
        <f t="shared" si="39"/>
        <v>5</v>
      </c>
      <c r="Q196" s="8" t="e">
        <f>+P196/#REF!</f>
        <v>#REF!</v>
      </c>
      <c r="R196" s="8" t="e">
        <f t="shared" si="40"/>
        <v>#REF!</v>
      </c>
      <c r="S196" s="5" t="e">
        <f t="shared" si="41"/>
        <v>#REF!</v>
      </c>
    </row>
    <row r="197" spans="1:19" s="13" customFormat="1" ht="16.5" customHeight="1">
      <c r="A197" s="15">
        <f t="shared" si="42"/>
        <v>107</v>
      </c>
      <c r="B197" s="24" t="s">
        <v>562</v>
      </c>
      <c r="C197" s="17" t="s">
        <v>566</v>
      </c>
      <c r="D197" s="18" t="s">
        <v>567</v>
      </c>
      <c r="E197" s="19" t="s">
        <v>568</v>
      </c>
      <c r="F197" s="5">
        <f t="shared" si="30"/>
        <v>23</v>
      </c>
      <c r="G197" s="5">
        <f t="shared" si="31"/>
        <v>4</v>
      </c>
      <c r="H197" s="5">
        <f t="shared" si="32"/>
        <v>3</v>
      </c>
      <c r="I197" s="5">
        <f t="shared" si="33"/>
        <v>0</v>
      </c>
      <c r="J197" s="5">
        <f t="shared" si="34"/>
        <v>0</v>
      </c>
      <c r="K197" s="5">
        <f t="shared" si="35"/>
        <v>0</v>
      </c>
      <c r="L197" s="5">
        <f t="shared" si="36"/>
        <v>0</v>
      </c>
      <c r="M197" s="5">
        <f t="shared" si="37"/>
        <v>16</v>
      </c>
      <c r="N197" s="7">
        <f t="shared" si="38"/>
        <v>4</v>
      </c>
      <c r="O197" s="7">
        <f t="shared" si="29"/>
        <v>4</v>
      </c>
      <c r="P197" s="7">
        <f t="shared" si="39"/>
        <v>4</v>
      </c>
      <c r="Q197" s="8" t="e">
        <f>+P197/#REF!</f>
        <v>#REF!</v>
      </c>
      <c r="R197" s="8" t="e">
        <f t="shared" si="40"/>
        <v>#REF!</v>
      </c>
      <c r="S197" s="5" t="e">
        <f t="shared" si="41"/>
        <v>#REF!</v>
      </c>
    </row>
    <row r="198" spans="1:19" s="13" customFormat="1" ht="16.5" customHeight="1">
      <c r="A198" s="15">
        <f t="shared" si="42"/>
        <v>108</v>
      </c>
      <c r="B198" s="16" t="s">
        <v>569</v>
      </c>
      <c r="C198" s="17" t="s">
        <v>570</v>
      </c>
      <c r="D198" s="26" t="s">
        <v>571</v>
      </c>
      <c r="E198" s="41" t="s">
        <v>33</v>
      </c>
      <c r="F198" s="5">
        <f t="shared" si="30"/>
        <v>41</v>
      </c>
      <c r="G198" s="5">
        <f t="shared" si="31"/>
        <v>7</v>
      </c>
      <c r="H198" s="5">
        <f t="shared" si="32"/>
        <v>6</v>
      </c>
      <c r="I198" s="5">
        <f t="shared" si="33"/>
        <v>0</v>
      </c>
      <c r="J198" s="5">
        <f t="shared" si="34"/>
        <v>0</v>
      </c>
      <c r="K198" s="5">
        <f t="shared" si="35"/>
        <v>0</v>
      </c>
      <c r="L198" s="5">
        <f t="shared" si="36"/>
        <v>0</v>
      </c>
      <c r="M198" s="5">
        <f t="shared" si="37"/>
        <v>28</v>
      </c>
      <c r="N198" s="7">
        <f t="shared" si="38"/>
        <v>7</v>
      </c>
      <c r="O198" s="7">
        <f t="shared" si="29"/>
        <v>7</v>
      </c>
      <c r="P198" s="7">
        <f t="shared" si="39"/>
        <v>7</v>
      </c>
      <c r="Q198" s="8" t="e">
        <f>+P198/#REF!</f>
        <v>#REF!</v>
      </c>
      <c r="R198" s="8" t="e">
        <f t="shared" si="40"/>
        <v>#REF!</v>
      </c>
      <c r="S198" s="5" t="e">
        <f t="shared" si="41"/>
        <v>#REF!</v>
      </c>
    </row>
    <row r="199" spans="1:19" s="13" customFormat="1" ht="16.5" customHeight="1">
      <c r="A199" s="15">
        <f t="shared" si="42"/>
        <v>109</v>
      </c>
      <c r="B199" s="16" t="s">
        <v>572</v>
      </c>
      <c r="C199" s="25" t="s">
        <v>573</v>
      </c>
      <c r="D199" s="26" t="s">
        <v>574</v>
      </c>
      <c r="E199" s="19" t="s">
        <v>575</v>
      </c>
      <c r="F199" s="5">
        <f t="shared" si="30"/>
        <v>35</v>
      </c>
      <c r="G199" s="5">
        <f t="shared" si="31"/>
        <v>6</v>
      </c>
      <c r="H199" s="5">
        <f t="shared" si="32"/>
        <v>5</v>
      </c>
      <c r="I199" s="5">
        <f t="shared" si="33"/>
        <v>0</v>
      </c>
      <c r="J199" s="5">
        <f t="shared" si="34"/>
        <v>0</v>
      </c>
      <c r="K199" s="5">
        <f t="shared" si="35"/>
        <v>0</v>
      </c>
      <c r="L199" s="5">
        <f t="shared" si="36"/>
        <v>0</v>
      </c>
      <c r="M199" s="5">
        <f t="shared" si="37"/>
        <v>24</v>
      </c>
      <c r="N199" s="7">
        <f t="shared" si="38"/>
        <v>6</v>
      </c>
      <c r="O199" s="7">
        <f t="shared" si="29"/>
        <v>6</v>
      </c>
      <c r="P199" s="7">
        <f t="shared" si="39"/>
        <v>6</v>
      </c>
      <c r="Q199" s="8" t="e">
        <f>+P199/#REF!</f>
        <v>#REF!</v>
      </c>
      <c r="R199" s="8" t="e">
        <f t="shared" si="40"/>
        <v>#REF!</v>
      </c>
      <c r="S199" s="5" t="e">
        <f t="shared" si="41"/>
        <v>#REF!</v>
      </c>
    </row>
    <row r="200" spans="1:19" s="13" customFormat="1" ht="16.5" customHeight="1">
      <c r="A200" s="15">
        <f t="shared" si="42"/>
        <v>110</v>
      </c>
      <c r="B200" s="16" t="s">
        <v>576</v>
      </c>
      <c r="C200" s="25" t="s">
        <v>577</v>
      </c>
      <c r="D200" s="26" t="s">
        <v>578</v>
      </c>
      <c r="E200" s="19" t="s">
        <v>171</v>
      </c>
      <c r="F200" s="5">
        <f t="shared" si="30"/>
        <v>41</v>
      </c>
      <c r="G200" s="5">
        <f t="shared" si="31"/>
        <v>7</v>
      </c>
      <c r="H200" s="5">
        <f t="shared" si="32"/>
        <v>6</v>
      </c>
      <c r="I200" s="5">
        <f t="shared" si="33"/>
        <v>0</v>
      </c>
      <c r="J200" s="5">
        <f t="shared" si="34"/>
        <v>0</v>
      </c>
      <c r="K200" s="5">
        <f t="shared" si="35"/>
        <v>0</v>
      </c>
      <c r="L200" s="5">
        <f t="shared" si="36"/>
        <v>0</v>
      </c>
      <c r="M200" s="5">
        <f t="shared" si="37"/>
        <v>28</v>
      </c>
      <c r="N200" s="7">
        <f t="shared" si="38"/>
        <v>7</v>
      </c>
      <c r="O200" s="7">
        <f t="shared" si="29"/>
        <v>7</v>
      </c>
      <c r="P200" s="7">
        <f t="shared" si="39"/>
        <v>7</v>
      </c>
      <c r="Q200" s="8" t="e">
        <f>+P200/#REF!</f>
        <v>#REF!</v>
      </c>
      <c r="R200" s="8" t="e">
        <f t="shared" si="40"/>
        <v>#REF!</v>
      </c>
      <c r="S200" s="5" t="e">
        <f t="shared" si="41"/>
        <v>#REF!</v>
      </c>
    </row>
    <row r="201" spans="1:19" s="13" customFormat="1" ht="16.5" customHeight="1">
      <c r="A201" s="15">
        <f t="shared" si="42"/>
        <v>111</v>
      </c>
      <c r="B201" s="24" t="s">
        <v>576</v>
      </c>
      <c r="C201" s="17" t="s">
        <v>579</v>
      </c>
      <c r="D201" s="18" t="s">
        <v>580</v>
      </c>
      <c r="E201" s="19" t="s">
        <v>91</v>
      </c>
      <c r="F201" s="5">
        <f t="shared" si="30"/>
        <v>41</v>
      </c>
      <c r="G201" s="5">
        <f t="shared" si="31"/>
        <v>7</v>
      </c>
      <c r="H201" s="5">
        <f t="shared" si="32"/>
        <v>6</v>
      </c>
      <c r="I201" s="5">
        <f t="shared" si="33"/>
        <v>0</v>
      </c>
      <c r="J201" s="5">
        <f t="shared" si="34"/>
        <v>0</v>
      </c>
      <c r="K201" s="5">
        <f t="shared" si="35"/>
        <v>0</v>
      </c>
      <c r="L201" s="5">
        <f t="shared" si="36"/>
        <v>0</v>
      </c>
      <c r="M201" s="5">
        <f t="shared" si="37"/>
        <v>28</v>
      </c>
      <c r="N201" s="7">
        <f t="shared" si="38"/>
        <v>7</v>
      </c>
      <c r="O201" s="7">
        <f t="shared" si="29"/>
        <v>7</v>
      </c>
      <c r="P201" s="7">
        <f t="shared" si="39"/>
        <v>7</v>
      </c>
      <c r="Q201" s="8" t="e">
        <f>+P201/#REF!</f>
        <v>#REF!</v>
      </c>
      <c r="R201" s="8" t="e">
        <f t="shared" si="40"/>
        <v>#REF!</v>
      </c>
      <c r="S201" s="5" t="e">
        <f t="shared" si="41"/>
        <v>#REF!</v>
      </c>
    </row>
    <row r="202" spans="1:19" s="13" customFormat="1" ht="16.5" customHeight="1">
      <c r="A202" s="15">
        <f t="shared" si="42"/>
        <v>112</v>
      </c>
      <c r="B202" s="16" t="s">
        <v>576</v>
      </c>
      <c r="C202" s="25" t="s">
        <v>581</v>
      </c>
      <c r="D202" s="26" t="s">
        <v>582</v>
      </c>
      <c r="E202" s="19" t="s">
        <v>583</v>
      </c>
      <c r="F202" s="5">
        <f t="shared" si="30"/>
        <v>47</v>
      </c>
      <c r="G202" s="5">
        <f t="shared" si="31"/>
        <v>8</v>
      </c>
      <c r="H202" s="5">
        <f t="shared" si="32"/>
        <v>7</v>
      </c>
      <c r="I202" s="5">
        <f t="shared" si="33"/>
        <v>0</v>
      </c>
      <c r="J202" s="5">
        <f t="shared" si="34"/>
        <v>0</v>
      </c>
      <c r="K202" s="5">
        <f t="shared" si="35"/>
        <v>0</v>
      </c>
      <c r="L202" s="5">
        <f t="shared" si="36"/>
        <v>0</v>
      </c>
      <c r="M202" s="5">
        <f t="shared" si="37"/>
        <v>32</v>
      </c>
      <c r="N202" s="7">
        <f t="shared" si="38"/>
        <v>8</v>
      </c>
      <c r="O202" s="7">
        <f t="shared" si="29"/>
        <v>8</v>
      </c>
      <c r="P202" s="7">
        <f t="shared" si="39"/>
        <v>8</v>
      </c>
      <c r="Q202" s="8" t="e">
        <f>+P202/#REF!</f>
        <v>#REF!</v>
      </c>
      <c r="R202" s="8" t="e">
        <f t="shared" si="40"/>
        <v>#REF!</v>
      </c>
      <c r="S202" s="5" t="e">
        <f t="shared" si="41"/>
        <v>#REF!</v>
      </c>
    </row>
    <row r="203" spans="1:19" s="14" customFormat="1" ht="16.5" customHeight="1">
      <c r="A203" s="15">
        <f t="shared" si="42"/>
        <v>113</v>
      </c>
      <c r="B203" s="16" t="s">
        <v>576</v>
      </c>
      <c r="C203" s="25" t="s">
        <v>584</v>
      </c>
      <c r="D203" s="26" t="s">
        <v>585</v>
      </c>
      <c r="E203" s="19" t="s">
        <v>586</v>
      </c>
      <c r="F203" s="5">
        <f t="shared" si="30"/>
        <v>29</v>
      </c>
      <c r="G203" s="5">
        <f t="shared" si="31"/>
        <v>5</v>
      </c>
      <c r="H203" s="5">
        <f t="shared" si="32"/>
        <v>4</v>
      </c>
      <c r="I203" s="5">
        <f t="shared" si="33"/>
        <v>0</v>
      </c>
      <c r="J203" s="5">
        <f t="shared" si="34"/>
        <v>0</v>
      </c>
      <c r="K203" s="5">
        <f t="shared" si="35"/>
        <v>0</v>
      </c>
      <c r="L203" s="5">
        <f t="shared" si="36"/>
        <v>0</v>
      </c>
      <c r="M203" s="5">
        <f t="shared" si="37"/>
        <v>20</v>
      </c>
      <c r="N203" s="7">
        <f t="shared" si="38"/>
        <v>5</v>
      </c>
      <c r="O203" s="7">
        <f aca="true" t="shared" si="43" ref="O203:O208">IF(N203&lt;=0.5,1,N203)</f>
        <v>5</v>
      </c>
      <c r="P203" s="7">
        <f t="shared" si="39"/>
        <v>5</v>
      </c>
      <c r="Q203" s="8" t="e">
        <f>+P203/#REF!</f>
        <v>#REF!</v>
      </c>
      <c r="R203" s="8" t="e">
        <f t="shared" si="40"/>
        <v>#REF!</v>
      </c>
      <c r="S203" s="5" t="e">
        <f t="shared" si="41"/>
        <v>#REF!</v>
      </c>
    </row>
    <row r="204" spans="1:19" s="14" customFormat="1" ht="16.5" customHeight="1">
      <c r="A204" s="15">
        <f t="shared" si="42"/>
        <v>114</v>
      </c>
      <c r="B204" s="16" t="s">
        <v>587</v>
      </c>
      <c r="C204" s="25" t="s">
        <v>526</v>
      </c>
      <c r="D204" s="26" t="s">
        <v>588</v>
      </c>
      <c r="E204" s="19" t="s">
        <v>415</v>
      </c>
      <c r="F204" s="5">
        <f>LEN(E204)</f>
        <v>23</v>
      </c>
      <c r="G204" s="5">
        <f>LEN(E204)-LEN(SUBSTITUTE(E204,":",""))</f>
        <v>4</v>
      </c>
      <c r="H204" s="5">
        <f>LEN(E204)-LEN(SUBSTITUTE(E204,"-",""))</f>
        <v>3</v>
      </c>
      <c r="I204" s="5">
        <f>LEN(E204)-LEN(SUBSTITUTE(E204,",",""))</f>
        <v>0</v>
      </c>
      <c r="J204" s="5">
        <f>LEN(E204)-LEN(SUBSTITUTE(E204,".",""))</f>
        <v>0</v>
      </c>
      <c r="K204" s="5">
        <f>LEN(E204)-LEN(SUBSTITUTE(E204," ",""))</f>
        <v>0</v>
      </c>
      <c r="L204" s="5">
        <f>LEN(E204)-LEN(SUBSTITUTE(E204,"C/Ct",""))</f>
        <v>0</v>
      </c>
      <c r="M204" s="5">
        <f>+F204-G204-H204-I204-J204-K204-L204</f>
        <v>16</v>
      </c>
      <c r="N204" s="7">
        <f>+M204/4</f>
        <v>4</v>
      </c>
      <c r="O204" s="7">
        <f t="shared" si="43"/>
        <v>4</v>
      </c>
      <c r="P204" s="7">
        <f>IF(F204&lt;&gt;0,(IF(O204=1.5,1,O204)),0)</f>
        <v>4</v>
      </c>
      <c r="Q204" s="8" t="e">
        <f>+P204/#REF!</f>
        <v>#REF!</v>
      </c>
      <c r="R204" s="8" t="e">
        <f>IF(P204&lt;&gt;0,(IF(Q204&lt;=0.5,1,Q204)),0)</f>
        <v>#REF!</v>
      </c>
      <c r="S204" s="5" t="e">
        <f>ROUND(R204,0)</f>
        <v>#REF!</v>
      </c>
    </row>
    <row r="205" spans="1:19" s="14" customFormat="1" ht="16.5" customHeight="1">
      <c r="A205" s="15">
        <f t="shared" si="42"/>
        <v>115</v>
      </c>
      <c r="B205" s="16" t="s">
        <v>589</v>
      </c>
      <c r="C205" s="25" t="s">
        <v>590</v>
      </c>
      <c r="D205" s="26" t="s">
        <v>591</v>
      </c>
      <c r="E205" s="19" t="s">
        <v>592</v>
      </c>
      <c r="F205" s="5">
        <f>LEN(E205)</f>
        <v>23</v>
      </c>
      <c r="G205" s="5">
        <f>LEN(E205)-LEN(SUBSTITUTE(E205,":",""))</f>
        <v>4</v>
      </c>
      <c r="H205" s="5">
        <f>LEN(E205)-LEN(SUBSTITUTE(E205,"-",""))</f>
        <v>3</v>
      </c>
      <c r="I205" s="5">
        <f>LEN(E205)-LEN(SUBSTITUTE(E205,",",""))</f>
        <v>0</v>
      </c>
      <c r="J205" s="5">
        <f>LEN(E205)-LEN(SUBSTITUTE(E205,".",""))</f>
        <v>0</v>
      </c>
      <c r="K205" s="5">
        <f>LEN(E205)-LEN(SUBSTITUTE(E205," ",""))</f>
        <v>0</v>
      </c>
      <c r="L205" s="5">
        <f>LEN(E205)-LEN(SUBSTITUTE(E205,"C/Ct",""))</f>
        <v>0</v>
      </c>
      <c r="M205" s="5">
        <f>+F205-G205-H205-I205-J205-K205-L205</f>
        <v>16</v>
      </c>
      <c r="N205" s="7">
        <f>+M205/4</f>
        <v>4</v>
      </c>
      <c r="O205" s="7">
        <f t="shared" si="43"/>
        <v>4</v>
      </c>
      <c r="P205" s="7">
        <f>IF(F205&lt;&gt;0,(IF(O205=1.5,1,O205)),0)</f>
        <v>4</v>
      </c>
      <c r="Q205" s="8" t="e">
        <f>+P205/#REF!</f>
        <v>#REF!</v>
      </c>
      <c r="R205" s="8" t="e">
        <f>IF(P205&lt;&gt;0,(IF(Q205&lt;=0.5,1,Q205)),0)</f>
        <v>#REF!</v>
      </c>
      <c r="S205" s="5" t="e">
        <f>ROUND(R205,0)</f>
        <v>#REF!</v>
      </c>
    </row>
    <row r="206" spans="1:19" s="14" customFormat="1" ht="16.5" customHeight="1">
      <c r="A206" s="15">
        <f t="shared" si="42"/>
        <v>116</v>
      </c>
      <c r="B206" s="24" t="s">
        <v>593</v>
      </c>
      <c r="C206" s="17" t="s">
        <v>363</v>
      </c>
      <c r="D206" s="18" t="s">
        <v>594</v>
      </c>
      <c r="E206" s="19" t="s">
        <v>470</v>
      </c>
      <c r="F206" s="5">
        <f>LEN(E206)</f>
        <v>35</v>
      </c>
      <c r="G206" s="5">
        <f>LEN(E206)-LEN(SUBSTITUTE(E206,":",""))</f>
        <v>6</v>
      </c>
      <c r="H206" s="5">
        <f>LEN(E206)-LEN(SUBSTITUTE(E206,"-",""))</f>
        <v>5</v>
      </c>
      <c r="I206" s="5">
        <f>LEN(E206)-LEN(SUBSTITUTE(E206,",",""))</f>
        <v>0</v>
      </c>
      <c r="J206" s="5">
        <f>LEN(E206)-LEN(SUBSTITUTE(E206,".",""))</f>
        <v>0</v>
      </c>
      <c r="K206" s="5">
        <f>LEN(E206)-LEN(SUBSTITUTE(E206," ",""))</f>
        <v>0</v>
      </c>
      <c r="L206" s="5">
        <f>LEN(E206)-LEN(SUBSTITUTE(E206,"C/Ct",""))</f>
        <v>0</v>
      </c>
      <c r="M206" s="5">
        <f>+F206-G206-H206-I206-J206-K206-L206</f>
        <v>24</v>
      </c>
      <c r="N206" s="7">
        <f>+M206/4</f>
        <v>6</v>
      </c>
      <c r="O206" s="7">
        <f t="shared" si="43"/>
        <v>6</v>
      </c>
      <c r="P206" s="7">
        <f>IF(F206&lt;&gt;0,(IF(O206=1.5,1,O206)),0)</f>
        <v>6</v>
      </c>
      <c r="Q206" s="8" t="e">
        <f>+P206/#REF!</f>
        <v>#REF!</v>
      </c>
      <c r="R206" s="8" t="e">
        <f>IF(P206&lt;&gt;0,(IF(Q206&lt;=0.5,1,Q206)),0)</f>
        <v>#REF!</v>
      </c>
      <c r="S206" s="5" t="e">
        <f>ROUND(R206,0)</f>
        <v>#REF!</v>
      </c>
    </row>
    <row r="207" spans="1:19" s="14" customFormat="1" ht="16.5" customHeight="1">
      <c r="A207" s="15">
        <f t="shared" si="42"/>
        <v>117</v>
      </c>
      <c r="B207" s="24" t="s">
        <v>593</v>
      </c>
      <c r="C207" s="17" t="s">
        <v>507</v>
      </c>
      <c r="D207" s="18" t="s">
        <v>595</v>
      </c>
      <c r="E207" s="19" t="s">
        <v>470</v>
      </c>
      <c r="F207" s="5">
        <f>LEN(E207)</f>
        <v>35</v>
      </c>
      <c r="G207" s="5">
        <f>LEN(E207)-LEN(SUBSTITUTE(E207,":",""))</f>
        <v>6</v>
      </c>
      <c r="H207" s="5">
        <f>LEN(E207)-LEN(SUBSTITUTE(E207,"-",""))</f>
        <v>5</v>
      </c>
      <c r="I207" s="5">
        <f>LEN(E207)-LEN(SUBSTITUTE(E207,",",""))</f>
        <v>0</v>
      </c>
      <c r="J207" s="5">
        <f>LEN(E207)-LEN(SUBSTITUTE(E207,".",""))</f>
        <v>0</v>
      </c>
      <c r="K207" s="5">
        <f>LEN(E207)-LEN(SUBSTITUTE(E207," ",""))</f>
        <v>0</v>
      </c>
      <c r="L207" s="5">
        <f>LEN(E207)-LEN(SUBSTITUTE(E207,"C/Ct",""))</f>
        <v>0</v>
      </c>
      <c r="M207" s="5">
        <f>+F207-G207-H207-I207-J207-K207-L207</f>
        <v>24</v>
      </c>
      <c r="N207" s="7">
        <f>+M207/4</f>
        <v>6</v>
      </c>
      <c r="O207" s="7">
        <f t="shared" si="43"/>
        <v>6</v>
      </c>
      <c r="P207" s="7">
        <f>IF(F207&lt;&gt;0,(IF(O207=1.5,1,O207)),0)</f>
        <v>6</v>
      </c>
      <c r="Q207" s="8" t="e">
        <f>+P207/#REF!</f>
        <v>#REF!</v>
      </c>
      <c r="R207" s="8" t="e">
        <f>IF(P207&lt;&gt;0,(IF(Q207&lt;=0.5,1,Q207)),0)</f>
        <v>#REF!</v>
      </c>
      <c r="S207" s="5" t="e">
        <f>ROUND(R207,0)</f>
        <v>#REF!</v>
      </c>
    </row>
    <row r="208" spans="1:19" s="14" customFormat="1" ht="16.5" customHeight="1">
      <c r="A208" s="15">
        <f t="shared" si="42"/>
        <v>118</v>
      </c>
      <c r="B208" s="20" t="s">
        <v>596</v>
      </c>
      <c r="C208" s="21" t="s">
        <v>597</v>
      </c>
      <c r="D208" s="22" t="s">
        <v>598</v>
      </c>
      <c r="E208" s="23" t="s">
        <v>599</v>
      </c>
      <c r="F208" s="5">
        <f>LEN(E208)</f>
        <v>48</v>
      </c>
      <c r="G208" s="5">
        <f>LEN(E208)-LEN(SUBSTITUTE(E208,":",""))</f>
        <v>8</v>
      </c>
      <c r="H208" s="5">
        <f>LEN(E208)-LEN(SUBSTITUTE(E208,"-",""))</f>
        <v>7</v>
      </c>
      <c r="I208" s="5">
        <f>LEN(E208)-LEN(SUBSTITUTE(E208,",",""))</f>
        <v>0</v>
      </c>
      <c r="J208" s="5">
        <f>LEN(E208)-LEN(SUBSTITUTE(E208,".",""))</f>
        <v>0</v>
      </c>
      <c r="K208" s="5">
        <f>LEN(E208)-LEN(SUBSTITUTE(E208," ",""))</f>
        <v>1</v>
      </c>
      <c r="L208" s="5">
        <f>LEN(E208)-LEN(SUBSTITUTE(E208,"C/Ct",""))</f>
        <v>0</v>
      </c>
      <c r="M208" s="5">
        <f>+F208-G208-H208-I208-J208-K208-L208</f>
        <v>32</v>
      </c>
      <c r="N208" s="7">
        <f>+M208/4</f>
        <v>8</v>
      </c>
      <c r="O208" s="7">
        <f t="shared" si="43"/>
        <v>8</v>
      </c>
      <c r="P208" s="7">
        <f>IF(F208&lt;&gt;0,(IF(O208=1.5,1,O208)),0)</f>
        <v>8</v>
      </c>
      <c r="Q208" s="8" t="e">
        <f>+P208/#REF!</f>
        <v>#REF!</v>
      </c>
      <c r="R208" s="8" t="e">
        <f>IF(P208&lt;&gt;0,(IF(Q208&lt;=0.5,1,Q208)),0)</f>
        <v>#REF!</v>
      </c>
      <c r="S208" s="5" t="e">
        <f>ROUND(R208,0)</f>
        <v>#REF!</v>
      </c>
    </row>
    <row r="209" spans="6:19" ht="13.5">
      <c r="F209" s="5"/>
      <c r="G209" s="5"/>
      <c r="H209" s="5"/>
      <c r="I209" s="5"/>
      <c r="J209" s="5"/>
      <c r="K209" s="5"/>
      <c r="L209" s="5"/>
      <c r="M209" s="5"/>
      <c r="N209" s="7"/>
      <c r="O209" s="7"/>
      <c r="P209" s="7"/>
      <c r="Q209" s="8"/>
      <c r="R209" s="8"/>
      <c r="S209" s="5"/>
    </row>
  </sheetData>
  <sheetProtection insertRows="0" deleteRows="0"/>
  <mergeCells count="5">
    <mergeCell ref="B1:E1"/>
    <mergeCell ref="B2:E2"/>
    <mergeCell ref="B4:E4"/>
    <mergeCell ref="B8:E8"/>
    <mergeCell ref="B90:E90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2012-08-01T07:49:30Z</dcterms:created>
  <dcterms:modified xsi:type="dcterms:W3CDTF">2012-08-01T18:29:57Z</dcterms:modified>
  <cp:category/>
  <cp:version/>
  <cp:contentType/>
  <cp:contentStatus/>
</cp:coreProperties>
</file>